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2021\PLANES 2021\"/>
    </mc:Choice>
  </mc:AlternateContent>
  <xr:revisionPtr revIDLastSave="0" documentId="13_ncr:1_{ACC2107A-DCAB-44A8-97AC-23DFDEEB4D0C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SG-SST" sheetId="2" r:id="rId1"/>
    <sheet name="PBSL" sheetId="4" r:id="rId2"/>
    <sheet name="EGTH-PAV-PAV" sheetId="6" r:id="rId3"/>
    <sheet name="PIC" sheetId="7" r:id="rId4"/>
    <sheet name="PAAC" sheetId="8" r:id="rId5"/>
  </sheets>
  <definedNames>
    <definedName name="_xlnm.Print_Area" localSheetId="0">'SG-SST'!$A$11:$M$133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6" i="2" l="1"/>
  <c r="AF29" i="2"/>
  <c r="AH29" i="2" s="1"/>
  <c r="AF30" i="2"/>
  <c r="AH30" i="2" s="1"/>
  <c r="AF31" i="2"/>
  <c r="AH31" i="2" s="1"/>
  <c r="AF32" i="2"/>
  <c r="AH32" i="2" s="1"/>
  <c r="H131" i="2" l="1"/>
  <c r="H130" i="2"/>
  <c r="H128" i="2"/>
  <c r="AG13" i="2"/>
  <c r="AF13" i="2"/>
  <c r="AF86" i="2" l="1"/>
  <c r="AH86" i="2" s="1"/>
  <c r="AF87" i="2"/>
  <c r="AH87" i="2" s="1"/>
  <c r="AF88" i="2"/>
  <c r="AH88" i="2" s="1"/>
  <c r="AF89" i="2"/>
  <c r="AH89" i="2" s="1"/>
  <c r="AF90" i="2"/>
  <c r="AH90" i="2" s="1"/>
  <c r="AF91" i="2"/>
  <c r="AF92" i="2"/>
  <c r="AH92" i="2" s="1"/>
  <c r="AF93" i="2"/>
  <c r="AH93" i="2" s="1"/>
  <c r="AF94" i="2"/>
  <c r="AH94" i="2" s="1"/>
  <c r="AF21" i="2" l="1"/>
  <c r="AH21" i="2" s="1"/>
  <c r="AF25" i="2" l="1"/>
  <c r="AH25" i="2" s="1"/>
  <c r="AF81" i="2"/>
  <c r="AH81" i="2" s="1"/>
  <c r="AF82" i="2"/>
  <c r="AH82" i="2" s="1"/>
  <c r="AF55" i="2"/>
  <c r="AH55" i="2" s="1"/>
  <c r="J130" i="2" l="1"/>
  <c r="L130" i="2"/>
  <c r="N130" i="2"/>
  <c r="P130" i="2"/>
  <c r="R130" i="2"/>
  <c r="T130" i="2"/>
  <c r="V130" i="2"/>
  <c r="X130" i="2"/>
  <c r="Z130" i="2"/>
  <c r="AB130" i="2"/>
  <c r="AD130" i="2"/>
  <c r="H129" i="2" l="1"/>
  <c r="AG37" i="2"/>
  <c r="AH38" i="2"/>
  <c r="AF103" i="2"/>
  <c r="AH103" i="2" s="1"/>
  <c r="AF104" i="2"/>
  <c r="AH104" i="2" s="1"/>
  <c r="AF105" i="2"/>
  <c r="AH105" i="2" s="1"/>
  <c r="AF106" i="2"/>
  <c r="AH106" i="2" s="1"/>
  <c r="AF107" i="2"/>
  <c r="AH107" i="2" s="1"/>
  <c r="AF65" i="2"/>
  <c r="AH65" i="2" s="1"/>
  <c r="AF66" i="2"/>
  <c r="AH66" i="2" s="1"/>
  <c r="AF74" i="2"/>
  <c r="AH74" i="2" s="1"/>
  <c r="AF75" i="2"/>
  <c r="AH75" i="2" s="1"/>
  <c r="AF72" i="2"/>
  <c r="AF64" i="2"/>
  <c r="AH64" i="2" s="1"/>
  <c r="AF67" i="2"/>
  <c r="AF53" i="2"/>
  <c r="AH53" i="2" s="1"/>
  <c r="AF54" i="2"/>
  <c r="AH54" i="2" s="1"/>
  <c r="AF56" i="2"/>
  <c r="AH56" i="2" s="1"/>
  <c r="AF57" i="2"/>
  <c r="AH57" i="2" s="1"/>
  <c r="AH72" i="2" l="1"/>
  <c r="AF63" i="2" l="1"/>
  <c r="AH63" i="2" s="1"/>
  <c r="AF76" i="2"/>
  <c r="AH76" i="2" s="1"/>
  <c r="AF77" i="2"/>
  <c r="AH77" i="2" s="1"/>
  <c r="AF26" i="2"/>
  <c r="AH26" i="2" s="1"/>
  <c r="AF27" i="2"/>
  <c r="AF52" i="2"/>
  <c r="AH52" i="2" s="1"/>
  <c r="AF41" i="2"/>
  <c r="AH41" i="2" s="1"/>
  <c r="AF42" i="2"/>
  <c r="AH42" i="2" s="1"/>
  <c r="AF43" i="2"/>
  <c r="AH43" i="2" s="1"/>
  <c r="AF44" i="2"/>
  <c r="AH44" i="2" s="1"/>
  <c r="AF45" i="2"/>
  <c r="AH45" i="2" s="1"/>
  <c r="AF47" i="2"/>
  <c r="AH47" i="2" s="1"/>
  <c r="AF48" i="2"/>
  <c r="AH48" i="2" s="1"/>
  <c r="AF49" i="2"/>
  <c r="AH49" i="2" s="1"/>
  <c r="AF50" i="2"/>
  <c r="AF51" i="2"/>
  <c r="AF33" i="2" l="1"/>
  <c r="AH33" i="2" s="1"/>
  <c r="AF34" i="2"/>
  <c r="AH34" i="2" s="1"/>
  <c r="AF35" i="2"/>
  <c r="AH35" i="2" s="1"/>
  <c r="AF36" i="2"/>
  <c r="AH36" i="2" s="1"/>
  <c r="AF15" i="2" l="1"/>
  <c r="AH15" i="2" s="1"/>
  <c r="AF16" i="2"/>
  <c r="AH16" i="2" s="1"/>
  <c r="J131" i="2" l="1"/>
  <c r="L131" i="2"/>
  <c r="N131" i="2"/>
  <c r="P131" i="2"/>
  <c r="R131" i="2"/>
  <c r="T131" i="2"/>
  <c r="V131" i="2"/>
  <c r="X131" i="2"/>
  <c r="Z131" i="2"/>
  <c r="AB131" i="2"/>
  <c r="AD131" i="2"/>
  <c r="AG99" i="2"/>
  <c r="AG79" i="2"/>
  <c r="AG71" i="2"/>
  <c r="AG59" i="2"/>
  <c r="AG48" i="2"/>
  <c r="AG28" i="2"/>
  <c r="P139" i="2" l="1"/>
  <c r="AF14" i="2"/>
  <c r="AH14" i="2" s="1"/>
  <c r="AF17" i="2"/>
  <c r="AF18" i="2"/>
  <c r="AF19" i="2"/>
  <c r="AF20" i="2"/>
  <c r="AF22" i="2"/>
  <c r="AF71" i="2"/>
  <c r="AH19" i="2" l="1"/>
  <c r="AH20" i="2"/>
  <c r="AH22" i="2"/>
  <c r="AF58" i="2"/>
  <c r="AH58" i="2" s="1"/>
  <c r="AF123" i="2"/>
  <c r="AH123" i="2" s="1"/>
  <c r="AF124" i="2"/>
  <c r="AH124" i="2" s="1"/>
  <c r="AF84" i="2"/>
  <c r="AH84" i="2" s="1"/>
  <c r="AF85" i="2"/>
  <c r="AH85" i="2" s="1"/>
  <c r="AH91" i="2"/>
  <c r="AF95" i="2"/>
  <c r="AH95" i="2" s="1"/>
  <c r="AF96" i="2"/>
  <c r="AH96" i="2" s="1"/>
  <c r="AF97" i="2"/>
  <c r="AH97" i="2" s="1"/>
  <c r="AF98" i="2"/>
  <c r="AH98" i="2" s="1"/>
  <c r="AF115" i="2" l="1"/>
  <c r="AH115" i="2" s="1"/>
  <c r="AF24" i="2"/>
  <c r="AH24" i="2" s="1"/>
  <c r="AH50" i="2" l="1"/>
  <c r="AH51" i="2"/>
  <c r="AF59" i="2"/>
  <c r="AH59" i="2" s="1"/>
  <c r="AH18" i="2"/>
  <c r="AD129" i="2" l="1"/>
  <c r="AB129" i="2"/>
  <c r="Z129" i="2"/>
  <c r="X129" i="2"/>
  <c r="V129" i="2"/>
  <c r="T129" i="2"/>
  <c r="R129" i="2"/>
  <c r="P129" i="2"/>
  <c r="N129" i="2"/>
  <c r="L129" i="2"/>
  <c r="J129" i="2"/>
  <c r="AD128" i="2"/>
  <c r="AB128" i="2"/>
  <c r="Z128" i="2"/>
  <c r="X128" i="2"/>
  <c r="V128" i="2"/>
  <c r="T128" i="2"/>
  <c r="R128" i="2"/>
  <c r="P128" i="2"/>
  <c r="N128" i="2"/>
  <c r="L128" i="2"/>
  <c r="J128" i="2"/>
  <c r="AJ125" i="2"/>
  <c r="AF122" i="2"/>
  <c r="AH122" i="2" s="1"/>
  <c r="AG121" i="2"/>
  <c r="AF121" i="2"/>
  <c r="AH121" i="2" s="1"/>
  <c r="AF120" i="2"/>
  <c r="AH120" i="2" s="1"/>
  <c r="AF119" i="2"/>
  <c r="AH119" i="2" s="1"/>
  <c r="AF118" i="2"/>
  <c r="AH118" i="2" s="1"/>
  <c r="AF117" i="2"/>
  <c r="AH117" i="2" s="1"/>
  <c r="AF116" i="2"/>
  <c r="AH116" i="2" s="1"/>
  <c r="AF114" i="2"/>
  <c r="AH114" i="2" s="1"/>
  <c r="AF113" i="2"/>
  <c r="AH113" i="2" s="1"/>
  <c r="AF112" i="2"/>
  <c r="AH112" i="2" s="1"/>
  <c r="AF111" i="2"/>
  <c r="AH111" i="2" s="1"/>
  <c r="AF110" i="2"/>
  <c r="AH110" i="2" s="1"/>
  <c r="AF109" i="2"/>
  <c r="AH109" i="2" s="1"/>
  <c r="AF108" i="2"/>
  <c r="AH108" i="2" s="1"/>
  <c r="AF102" i="2"/>
  <c r="AH102" i="2" s="1"/>
  <c r="AF101" i="2"/>
  <c r="AH101" i="2" s="1"/>
  <c r="AF100" i="2"/>
  <c r="AH100" i="2" s="1"/>
  <c r="AF99" i="2"/>
  <c r="AH99" i="2" s="1"/>
  <c r="AF83" i="2"/>
  <c r="AH83" i="2" s="1"/>
  <c r="AG80" i="2"/>
  <c r="AF80" i="2"/>
  <c r="AH80" i="2" s="1"/>
  <c r="AF79" i="2"/>
  <c r="AH79" i="2" s="1"/>
  <c r="AF78" i="2"/>
  <c r="AH78" i="2" s="1"/>
  <c r="AF73" i="2"/>
  <c r="AH73" i="2" s="1"/>
  <c r="AH71" i="2"/>
  <c r="AG70" i="2"/>
  <c r="AF70" i="2"/>
  <c r="AH70" i="2" s="1"/>
  <c r="AF69" i="2"/>
  <c r="AH69" i="2" s="1"/>
  <c r="AG68" i="2"/>
  <c r="AF68" i="2"/>
  <c r="AH68" i="2" s="1"/>
  <c r="AH67" i="2"/>
  <c r="AF62" i="2"/>
  <c r="AH62" i="2" s="1"/>
  <c r="AF61" i="2"/>
  <c r="AH61" i="2" s="1"/>
  <c r="AF60" i="2"/>
  <c r="AH60" i="2" s="1"/>
  <c r="AG58" i="2"/>
  <c r="AF40" i="2"/>
  <c r="AH40" i="2" s="1"/>
  <c r="AF39" i="2"/>
  <c r="AH39" i="2" s="1"/>
  <c r="AF37" i="2"/>
  <c r="AH37" i="2" s="1"/>
  <c r="AF28" i="2"/>
  <c r="AH28" i="2" s="1"/>
  <c r="AH27" i="2"/>
  <c r="AF23" i="2"/>
  <c r="AH23" i="2" s="1"/>
  <c r="AH17" i="2"/>
  <c r="AH13" i="2" l="1"/>
  <c r="P138" i="2"/>
  <c r="P137" i="2" s="1"/>
  <c r="P140" i="2" s="1"/>
  <c r="H132" i="2" l="1"/>
  <c r="N132" i="2" l="1"/>
  <c r="R132" i="2"/>
  <c r="V132" i="2"/>
  <c r="Z132" i="2"/>
  <c r="AD132" i="2"/>
  <c r="P132" i="2"/>
  <c r="T132" i="2"/>
  <c r="X132" i="2"/>
  <c r="AB132" i="2"/>
  <c r="J132" i="2"/>
  <c r="L132" i="2"/>
  <c r="R139" i="2"/>
  <c r="R137" i="2"/>
  <c r="R138" i="2"/>
  <c r="AJ128" i="2" l="1"/>
  <c r="R140" i="2"/>
</calcChain>
</file>

<file path=xl/sharedStrings.xml><?xml version="1.0" encoding="utf-8"?>
<sst xmlns="http://schemas.openxmlformats.org/spreadsheetml/2006/main" count="981" uniqueCount="398">
  <si>
    <t>DIRECTRIZ DE LA POLITICA</t>
  </si>
  <si>
    <t>METAS</t>
  </si>
  <si>
    <t>COMPONENTES DEL SG-SST</t>
  </si>
  <si>
    <t xml:space="preserve">ACCIONES A EJECUTAR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</si>
  <si>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</si>
  <si>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</si>
  <si>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</si>
  <si>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</si>
  <si>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</si>
  <si>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</si>
  <si>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</si>
  <si>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</si>
  <si>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</si>
  <si>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</si>
  <si>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</si>
  <si>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</si>
  <si>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%</t>
  </si>
  <si>
    <t>% DE AVANCE ANUAL</t>
  </si>
  <si>
    <t>ESTADO</t>
  </si>
  <si>
    <t>RESPONSABLE DE LA EJECUCUCIÓN</t>
  </si>
  <si>
    <t>OBSERVACIONES Y SEGUIMIENTO</t>
  </si>
  <si>
    <t>Revisión Manual Sistema de Gestión de la Seguridad y Salud en el Trabajo</t>
  </si>
  <si>
    <t>COMITÈ PARITARIO DE SEGURIDAD Y SALUD EN EL TRABAJO - COPASST</t>
  </si>
  <si>
    <t>Reuniones mensuales</t>
  </si>
  <si>
    <t>Informe final de actividades año lectivo</t>
  </si>
  <si>
    <t>CAPACITACIONES</t>
  </si>
  <si>
    <t>COMITÈ DE CONVIVENCIA LABORAL - COCOL</t>
  </si>
  <si>
    <t>Reunión trimestral  del  COCOL</t>
  </si>
  <si>
    <t xml:space="preserve">SEÑALIZACION </t>
  </si>
  <si>
    <t>Locativa</t>
  </si>
  <si>
    <t>Botiquín</t>
  </si>
  <si>
    <t>Extintores / Equipos Contraincendios</t>
  </si>
  <si>
    <t>Seguimientos de acciones de mejoras</t>
  </si>
  <si>
    <t>EPP</t>
  </si>
  <si>
    <t>PROGRAMA DE COMUNICACIÓN, PARTICIPACIÓN Y CONSULTA</t>
  </si>
  <si>
    <t>Simulacro respuesta ante situaciones de emergencia</t>
  </si>
  <si>
    <t>PROGRAMA DE MANTENIMIENTO</t>
  </si>
  <si>
    <t>R</t>
  </si>
  <si>
    <t>Realizar seguimiento a recomendaciones emitidas en conceptos médicos ocupacionales</t>
  </si>
  <si>
    <t>P</t>
  </si>
  <si>
    <t>Reducir los índices de accidentabilidad</t>
  </si>
  <si>
    <t>(# de 
accidentes de 
tránsito con vehículo 
vinculado a la empresa 
en el mes] / [# de 
vehículos vinculados a 
la empresa en el mes) * 
100</t>
  </si>
  <si>
    <t>PLAN ESTRATEGICO VIAL</t>
  </si>
  <si>
    <t xml:space="preserve">Capacitación: </t>
  </si>
  <si>
    <t>Actualización de indicadores de: Desempeño, Resultado, Actividad.</t>
  </si>
  <si>
    <t>Actualización de la Matriz de Riesgo Vial</t>
  </si>
  <si>
    <t>COMPORTAMIENTO HUMANO</t>
  </si>
  <si>
    <t>VEHÍCULO SEGURO</t>
  </si>
  <si>
    <t>C</t>
  </si>
  <si>
    <t>Seguimiento y control de documentación y registro de vehículos y su mantenimiento</t>
  </si>
  <si>
    <t>INFRAESTRUCTURA SEGURA</t>
  </si>
  <si>
    <t>Señalización y demarcación</t>
  </si>
  <si>
    <t>ATENCIÓN A VICTIMAS</t>
  </si>
  <si>
    <t>Procedimientos para el reporte de accidentes en la vía</t>
  </si>
  <si>
    <t>MEJORAMIENTO CONTINUO</t>
  </si>
  <si>
    <t>ACTIVIDADES DE VERIFICACIÓN   DEL SGSST</t>
  </si>
  <si>
    <t>Auditoria interna al  SG-SST</t>
  </si>
  <si>
    <t>TOTAL</t>
  </si>
  <si>
    <t>CUMPLIMIENTO MENSUAL</t>
  </si>
  <si>
    <t>PORCENTAJE DE EJECUCIÓN DE ACTIVIDADES
PLANEADAS</t>
  </si>
  <si>
    <t>ACTIVIDADES</t>
  </si>
  <si>
    <t>PROGRAMADAS</t>
  </si>
  <si>
    <t>COMPLETADAS</t>
  </si>
  <si>
    <t>% EJECUCIÓN DEL TOTAL (100%)</t>
  </si>
  <si>
    <t>REPROGRAMADAS</t>
  </si>
  <si>
    <t xml:space="preserve">
PLAN DE TRABAJO ANUAL / PRESUPUETSO  SG-SST 
</t>
  </si>
  <si>
    <t>RECURSOS</t>
  </si>
  <si>
    <t>Revisar y, en caso de ser necesario, actualizar Procedimiento de Gestión del Cambio</t>
  </si>
  <si>
    <t>Requerimientos y entrega de EPP</t>
  </si>
  <si>
    <t>Estilo de Vida Saludable</t>
  </si>
  <si>
    <t>Riesgo Psicosocial</t>
  </si>
  <si>
    <t>Realizar evaluaciones médicas ocupacionales periódicas</t>
  </si>
  <si>
    <t>Requisitos Legales</t>
  </si>
  <si>
    <t>Realizar la actualización de la identificación de los requisitos legales aplicables y de otra índole en SST aplicables a la organización.</t>
  </si>
  <si>
    <t>Realizar evaluación de cumplimiento de los requisitos legales aplicables y de otra índole en SST aplicables a la organización.</t>
  </si>
  <si>
    <t>Revisar y, en caso de ser necesario, actualizar las responsabilidades SST para los diferentes niveles de la organización.</t>
  </si>
  <si>
    <t>Socializar responsabilidades SST para los diferentes niveles de la organización.</t>
  </si>
  <si>
    <t>Responsabilidades del 
SG-SST</t>
  </si>
  <si>
    <t>Realizar evaluación de cumplimiento de funciones y responsabilidades en SST en todos los niveles de la organización. -  RENDICIÓN DE CUENTAS SST TODO EL PERSONAL</t>
  </si>
  <si>
    <t>Presentar informe de Auditoría</t>
  </si>
  <si>
    <t>Evitar Incidencia de Enfermedades Laborales</t>
  </si>
  <si>
    <t>MEDICINA PREVENTIVA Y DEL TRABAJO</t>
  </si>
  <si>
    <t>Aplica a la prevención y protección asociada a los riesgos prioritarios con potencial de generar Enfermedades Laborales:
- Riesgo Biomecánico
- Riesgo Visual
- Riesgo Psicosocial</t>
  </si>
  <si>
    <t>Cumplir las actividades planificadas en el Programa de Gestión de Atención de Emergencias</t>
  </si>
  <si>
    <t>Evitar Accidentes de Trabajo con causas asociadas a condiciones inseguras</t>
  </si>
  <si>
    <t>Indicador: # de Accidentes de Trabajo con causas asociadas a condiciones inseguras.
Meta: ≤ 1 Accidentes de Trabajo con causas asociadas a condiciones inseguras.
Periodicidad de Medición:
- Mensual como Indicador de Proceso.
- Anual como indicador de Resultado.</t>
  </si>
  <si>
    <t>OBJETIVO</t>
  </si>
  <si>
    <t>INSPECCIONES DE SEGURIDAD</t>
  </si>
  <si>
    <t>GESTION EN EMERGENCIAS
 Actividades del plan de emergencias, intervenciones para disminuir la vulnerabilidad</t>
  </si>
  <si>
    <t>Lograr la competencia del personal en SST mediante el cumplimiento del Programa de Capacitaciones SST</t>
  </si>
  <si>
    <t>Identificar los peligros asociados a las actividades desarrolladas por la organización, evaluar y valorar los riesgos, y establecer los controles pertinentes.
CUMPLIMIENTO LEGAL</t>
  </si>
  <si>
    <t>Lograr un alto porcentaje de implementación de acciones correctivas y preventivas planificadas</t>
  </si>
  <si>
    <t>Prevención al Acoso Laboral</t>
  </si>
  <si>
    <t>promoción y vigilancia de las normas y reglamentos de seguridad y salud en el trabajo</t>
  </si>
  <si>
    <t>ALCANCE DEL OBJETIVO</t>
  </si>
  <si>
    <t>Identificar los peligros asociados a las actividades desarrolladas por la organización, evaluar y valorar los riesgos, y establecer los controles pertinentes</t>
  </si>
  <si>
    <t>Responsable de SG-SST</t>
  </si>
  <si>
    <t>p</t>
  </si>
  <si>
    <t>Oficinas y Campo</t>
  </si>
  <si>
    <t>Inspecciones de Seguridad</t>
  </si>
  <si>
    <t>Revisión de los objetivos de la política de Seguridad y Salud en el Trabajo (Socializada)</t>
  </si>
  <si>
    <t>Seguimiento a encuestas diarias de condiciones de salud</t>
  </si>
  <si>
    <t>Seguimiento a casos por preexistencia medica</t>
  </si>
  <si>
    <t>SST</t>
  </si>
  <si>
    <t>SST / COPASST</t>
  </si>
  <si>
    <t>SST/COPASST</t>
  </si>
  <si>
    <t>COPASST</t>
  </si>
  <si>
    <t>COPASST/SST</t>
  </si>
  <si>
    <t>COCOL</t>
  </si>
  <si>
    <t>PSICOLOGA</t>
  </si>
  <si>
    <t>BRIGADA/SST</t>
  </si>
  <si>
    <t>BRIGADA</t>
  </si>
  <si>
    <t>EXTERNO</t>
  </si>
  <si>
    <t xml:space="preserve"> Actividades para todo el personal</t>
  </si>
  <si>
    <t>PROGRAMA DE INDUCCIÓN REINDUCCIÓN Y CAPACITACIONES A TODO EL PERSONAL</t>
  </si>
  <si>
    <t>Actualización de la Matriz de EPP</t>
  </si>
  <si>
    <t>Seguimiento a resultados de informe</t>
  </si>
  <si>
    <t>BRIGADA/SST/ARL</t>
  </si>
  <si>
    <t>Pendientes</t>
  </si>
  <si>
    <t>Completadas</t>
  </si>
  <si>
    <t>Reprogramadas</t>
  </si>
  <si>
    <t>PROGRAMADO</t>
  </si>
  <si>
    <t>COMPLETADA</t>
  </si>
  <si>
    <t>REPROGRAMADA</t>
  </si>
  <si>
    <t>c</t>
  </si>
  <si>
    <t xml:space="preserve">No. Funcionarios:
                            122       </t>
  </si>
  <si>
    <t>Meta:  95 %</t>
  </si>
  <si>
    <t xml:space="preserve">No. Contratistas:
                                   </t>
  </si>
  <si>
    <t xml:space="preserve">Programar capacitaciones, y las actividades de promoción y prevención para todo el personal que labora para COPRPAMAG
</t>
  </si>
  <si>
    <t>Salud Mental y Riesgo Psicosocial orientados en tiempos de COVID-19</t>
  </si>
  <si>
    <t>Seguridad vial y Movilidad segura</t>
  </si>
  <si>
    <t>Salud Mental y Riesgo Psicosocial desde la Circular 064 de 2020</t>
  </si>
  <si>
    <t>Reuniones Extraordinarias -   ( Marcar cuando sea requerido)</t>
  </si>
  <si>
    <t xml:space="preserve">Seguimientos al cronograma de mantenimiento </t>
  </si>
  <si>
    <t>Seguimiento de encuesta censo de diagnostico de salud / COVID-19 - mensual</t>
  </si>
  <si>
    <t>Seguimiento control de documentos de conductores</t>
  </si>
  <si>
    <t>Seguimiento a Evaluaciones médicas</t>
  </si>
  <si>
    <t>F</t>
  </si>
  <si>
    <t>T</t>
  </si>
  <si>
    <t>H</t>
  </si>
  <si>
    <t>SST / DIRECCIÒN GENERAL</t>
  </si>
  <si>
    <t>ARL / SST</t>
  </si>
  <si>
    <t>GTH / COMPRAS / SST</t>
  </si>
  <si>
    <t>COMITES / SST</t>
  </si>
  <si>
    <t>BRIGADA / SST</t>
  </si>
  <si>
    <t>SST / GESTIÒN ADMINISTRATIVA</t>
  </si>
  <si>
    <t>COMITÉ VIAL / SST</t>
  </si>
  <si>
    <t>ARL /  SST</t>
  </si>
  <si>
    <t>X</t>
  </si>
  <si>
    <t>PSICOLOGA / SST / ARL</t>
  </si>
  <si>
    <t>PSICOLOGA / COCOL / SST</t>
  </si>
  <si>
    <t>COCOL / PSICOLOGA</t>
  </si>
  <si>
    <t>TOTAL PROGRAMADAS</t>
  </si>
  <si>
    <t>DIRECCIÒN GENERAL</t>
  </si>
  <si>
    <t>AGO</t>
  </si>
  <si>
    <t>ENE</t>
  </si>
  <si>
    <t>FEB</t>
  </si>
  <si>
    <t>MAR</t>
  </si>
  <si>
    <t>ABR</t>
  </si>
  <si>
    <t>MAY</t>
  </si>
  <si>
    <t>JUN</t>
  </si>
  <si>
    <t>JUL</t>
  </si>
  <si>
    <t>Riesgo Publico</t>
  </si>
  <si>
    <t>GESTIÒN DE HIGIENE Y SEGURIDAD INDUSTRIAL</t>
  </si>
  <si>
    <t>Elaboraciònde Profesiograma</t>
  </si>
  <si>
    <t>CCORDINADORES / SST/ MEDICO LABORAL</t>
  </si>
  <si>
    <t>CORPAMAG
2021</t>
  </si>
  <si>
    <t>Profesional en Salud Ocupacional</t>
  </si>
  <si>
    <t>Coordinador de GTH</t>
  </si>
  <si>
    <t>Secretario General</t>
  </si>
  <si>
    <r>
      <rPr>
        <b/>
        <sz val="10"/>
        <color theme="1"/>
        <rFont val="Calibri"/>
        <family val="2"/>
        <scheme val="minor"/>
      </rPr>
      <t>REVISADO POR:</t>
    </r>
    <r>
      <rPr>
        <sz val="10"/>
        <color theme="1"/>
        <rFont val="Calibri"/>
        <family val="2"/>
        <scheme val="minor"/>
      </rPr>
      <t xml:space="preserve"> NANCY CAROLINA SANCHEZ</t>
    </r>
  </si>
  <si>
    <r>
      <t xml:space="preserve">APROBADO POR: </t>
    </r>
    <r>
      <rPr>
        <sz val="10"/>
        <color theme="1"/>
        <rFont val="Calibri"/>
        <family val="2"/>
        <scheme val="minor"/>
      </rPr>
      <t>PAUL LAGUNA</t>
    </r>
  </si>
  <si>
    <r>
      <rPr>
        <b/>
        <sz val="10"/>
        <color theme="1"/>
        <rFont val="Calibri"/>
        <family val="2"/>
        <scheme val="minor"/>
      </rPr>
      <t>PROYECTO:</t>
    </r>
    <r>
      <rPr>
        <sz val="10"/>
        <color theme="1"/>
        <rFont val="Calibri"/>
        <family val="2"/>
        <scheme val="minor"/>
      </rPr>
      <t xml:space="preserve"> LUZ ENIT FAJARDO CORONADO</t>
    </r>
  </si>
  <si>
    <r>
      <t xml:space="preserve">OBJETIVO GENERAL: </t>
    </r>
    <r>
      <rPr>
        <sz val="16"/>
        <color theme="1"/>
        <rFont val="Arial"/>
        <family val="2"/>
      </rPr>
      <t xml:space="preserve"> Planear, ejecutar, medir el impacto  y realizar seguimiento a  las actividades del Sistema de Gestión en Seguridad y Salud en el Trabajo, velando por el bienestar físico y mental de los funcionarios y contratistas de CORPAMAG  minimizando  la ocurrencia de accidentes de trabajo y enfermedades laborales, logrando una mejora continua.</t>
    </r>
  </si>
  <si>
    <r>
      <t xml:space="preserve">OBJETIVOS ESPECIFICOS DEL PLAN DE TRABAJO: 
</t>
    </r>
    <r>
      <rPr>
        <sz val="14"/>
        <color theme="1"/>
        <rFont val="Arial"/>
        <family val="2"/>
      </rPr>
      <t xml:space="preserve">*Generar en los Colaboradores hábitos de trabajo seguro y una cultura del autocuidado, frente a la exposición a los diferentes factores de riesgo.
*Garantizar una adecuada respuesta frente a emergencias. 
*Mejorar condiciones y el medio ambiente del trabajo.
*Promover y mantener el bienestar físico, mental y social de los colaboradores </t>
    </r>
  </si>
  <si>
    <t>Diseño del plan de trabajo anual del SG-SST para el año 2021</t>
  </si>
  <si>
    <t xml:space="preserve">Informe final de actividades del año </t>
  </si>
  <si>
    <t>Divulgación de normatividad en Acoso Laboral - Ley 1010/2006</t>
  </si>
  <si>
    <t xml:space="preserve">Realizar campañas de prevención de Acoso Laboral </t>
  </si>
  <si>
    <t>Herramientas y equipos de trabajo</t>
  </si>
  <si>
    <t>Revisar y actualizar Plan de Atención de Emergencias</t>
  </si>
  <si>
    <t>Revisión y actualización de brigadas de emergencia</t>
  </si>
  <si>
    <t>Manejo de extintores</t>
  </si>
  <si>
    <t>Primeros auxilios enfocados en tiempos de COVID-19</t>
  </si>
  <si>
    <t>Revisión y actualización del protocolo de bioseguridad</t>
  </si>
  <si>
    <t>Diseñar el programa de estilos de vida saludable</t>
  </si>
  <si>
    <t xml:space="preserve">Tamizaje </t>
  </si>
  <si>
    <t>Prevención de enfermedades cardiovasculares</t>
  </si>
  <si>
    <t>Manejo adecuado del estrés laboral</t>
  </si>
  <si>
    <t>Programa de prevención de consumo de sustancias psicoactivas</t>
  </si>
  <si>
    <t>Diseño del SVE DME</t>
  </si>
  <si>
    <t>Jornada de pausas activas</t>
  </si>
  <si>
    <t>Diseñar SVE  riesgo psicosocial</t>
  </si>
  <si>
    <t>Conducción segura de vehículos</t>
  </si>
  <si>
    <t>Normatividad en tránsito y transporte</t>
  </si>
  <si>
    <t>Seguridad vial y manejo defensivo y preventivo</t>
  </si>
  <si>
    <t>Conducción segura de motocicletas</t>
  </si>
  <si>
    <t>Pasajeros seguro</t>
  </si>
  <si>
    <t>Peatones seguro</t>
  </si>
  <si>
    <t>Prevención de consumo de sustancias psicoactivas</t>
  </si>
  <si>
    <t>Taller “seguridad un valor de vida”</t>
  </si>
  <si>
    <t>Taller " Yo prometo cuidar"</t>
  </si>
  <si>
    <t>Realizar actualización anual de la identificación de peligros; evaluación y valoración de riesgos; y, determinación de medidas de control.
Cumplir con los requisitos legales vigentes en el país y todos aquellos suscritos por la empresa relacionados con Seguridad y Salud en el Trabajo</t>
  </si>
  <si>
    <t>1. Lograr cumplir el 95% de los requisitos legales SST aplicables a la empresa;  
                                                                            2.Lograr el 95% de los requisitos exigidos por el decreto 1072 de 2015 en referencia a la implementación del SGSST</t>
  </si>
  <si>
    <t>Indicador: # de requisitos legales y de otra índole SST evaluados con cumplimiento total * 100% / # de requisitos legales y de otra índole SST identificados aplicables.
Meta: ≥ 95% de cumplimiento de requisitos legales y de otra índole SST aplicables.
Periodicidad de Medición:
- Semestral como Indicador de Proceso en cuanto a medición de cumplimiento.
- Anual como indicador de Resultado.
Periodicidad de Análisis:
- Análisis Trimestral en Reunión Gerencial de cumplimiento de actividades.
- Análisis Anual en Reunión Gerencial de eficacia y cumplimiento del programa.</t>
  </si>
  <si>
    <t>Revisión, socialización y publicación del Reglamento de Higiene y Seguridad Industrial</t>
  </si>
  <si>
    <t>Revisión y publicación de la política de prevención del consumo de tabaco (Socializada)</t>
  </si>
  <si>
    <t>Realizar autoevaluación del SG-SST respecto a requisitos de Estándares Mínimos según Resolución 0312 de 2019 a fin de determinar prioridades de SST para la planeación de Plan de Trabajo Anual Año 2022</t>
  </si>
  <si>
    <t>Seguimiento a investigación de incidentes, accidentes y enfermedades laborales que se presenten en el periodo.</t>
  </si>
  <si>
    <t xml:space="preserve">Indicador: # de procesos con Matriz de Peligros actualizada *  100% / # de procesos identificados.
Meta: 100% de procesos con Matriz de Peligros actualizada
Periodicidad de Medición: - Anual como indicador de Resultado.
Periodicidad de Análisis: - Análisis Anual en Revisión Gerencial.
</t>
  </si>
  <si>
    <t>Revisión y actualización de la matriz de peligros.</t>
  </si>
  <si>
    <t>Realizar divulgación de Mecanismo de Autor reporte de Condiciones de Trabajo y Salud</t>
  </si>
  <si>
    <t>Verificación de señalización en áreas de trabajo / señales de emergencia / señales de Bioseguridad</t>
  </si>
  <si>
    <t>Socializar el formato de Gestión del Cambio y su aplicabilidad</t>
  </si>
  <si>
    <t>Socialización del Formato de Reporte por situación de acoso laboral</t>
  </si>
  <si>
    <t>Comunicación Asertiva, Liderazgo y Manejo del Tiempo</t>
  </si>
  <si>
    <t>Actualizar el plan de capacitaciones de SST, que cubra a todas las partes interesadas, funcionarios y contratistas,  áreas, centros de trabajos y cubra peligros priorizados.</t>
  </si>
  <si>
    <t>Riesgo Biológico Fortalecimiento de Medidas de Bioseguridad por COVID 19</t>
  </si>
  <si>
    <t xml:space="preserve">Riesgo Biológico - Manejo de Fauna Silvestre </t>
  </si>
  <si>
    <t>Prevención de riesgos biomecánicos</t>
  </si>
  <si>
    <t xml:space="preserve">Orden y Aseo :     * Almacenamiento
                                      * Oficinas
                                      * Seguridad
</t>
  </si>
  <si>
    <t>Elementos de Protección Personal / Bioseguridad</t>
  </si>
  <si>
    <t>Actividades de Mitigación en Tiempos de COVID-19</t>
  </si>
  <si>
    <t>Registro de Limpieza y Desinfección de Herramientas y Equipos</t>
  </si>
  <si>
    <t>Actualización de cartelera, difusión de información interna</t>
  </si>
  <si>
    <t>Indicador: # de actividades ejecutadas en el Programa de Gestión de Atención de Emergencias * 100% / # de actividades planificadas en el Programa de Gestión de Atención de Emergencias
Meta: 100 % (mensual), 80% Anual
Periodicidad de Medición:
- Mensual como Indicador de Proceso en cuanto a medición de cumplimiento.
- Anual como indicador de Resultado.
Periodicidad de Análisis:
- Análisis Trimestral en Reunión Gerencial de cumplimiento de actividades.
- Análisis Anual en Reunión Gerencial de eficacia y cumplimiento del programa.</t>
  </si>
  <si>
    <t xml:space="preserve">Evacuación y rescate </t>
  </si>
  <si>
    <t>Actualización de planos y diagramas (rutas de evacuación) publicación</t>
  </si>
  <si>
    <t>Indicador: # de casos nuevos de Enfermedad Laboral
Meta: 0 casos nuevos de Enfermedad Laboral
Periodicidad de Medición:
- Semestral como Indicador de Proceso.
- Anual como indicador de Resultado.
Periodicidad de Análisis:
- Análisis Trimestral en Informe Trimestral SST.
Nota: El Seguimiento de los Indicadores de Gestión (Cobertura) e Indicadores de Impacto (Incidencia y Prevalencia) se realiza a través la plantilla Seguimiento de Enfermedades Laborales y Programas de Vigilancia Epidemiológica</t>
  </si>
  <si>
    <t>GESTIÒN DE LA SALUD
Actividades Programa de Vigilancia Epidemiológicas</t>
  </si>
  <si>
    <t>Elaboración de Profesiograma</t>
  </si>
  <si>
    <t>Riesgo Biológico</t>
  </si>
  <si>
    <t xml:space="preserve">Rumba terapia </t>
  </si>
  <si>
    <t>Campaña para la prevención de farmacodependencia</t>
  </si>
  <si>
    <t>Prevención de desordenes musculo esqueléticos</t>
  </si>
  <si>
    <t>Campañas de prevención de riesgos biomecánicos</t>
  </si>
  <si>
    <t>Aplicar Batería de riesgo Psicosocial</t>
  </si>
  <si>
    <t>Revisión o actualización política de Prevención de Acoso Laboral</t>
  </si>
  <si>
    <t>Aplica para los medios de transporte que sean suministrados por la corporación, filiales o uniones temporales que se encuentren bajo su dirección, durante la ejecución de sus diferentes actividades o proyectos con el objeto de prevenir la ocurrencia de accidentes o incidentes</t>
  </si>
  <si>
    <t>Seguimiento y Revisión de Procedimientos de selección de conductores</t>
  </si>
  <si>
    <t>Verificación de Pruebas de ingresos</t>
  </si>
  <si>
    <t>Inspecciones semanales a vehículo</t>
  </si>
  <si>
    <t>Procedimientos de inspecciones diarias de vehículos pre operacionales</t>
  </si>
  <si>
    <t>Creación de ruto gramas: internas y externas</t>
  </si>
  <si>
    <t xml:space="preserve">Indicador: # de Acciones  Correctivas y Preventivas implementadas * 100% / # de Acciones  Correctivas y Preventivas planificadas.
Meta: ≥ 85% de Acciones  Correctivas y Preventivas implementadas
Periodicidad de Medición:
- Anual como indicador de Resultado.
Periodicidad de Análisis:
- Análisis Anual en Revisión Gerencial.
</t>
  </si>
  <si>
    <t>Determinar la eficacia del SG-SST</t>
  </si>
  <si>
    <t>Revisión Gerencial del SG-SST</t>
  </si>
  <si>
    <t>Fecha de Elaboración:  08-01-2021</t>
  </si>
  <si>
    <t>Revisión y firma del Programa y objetivos del PESV</t>
  </si>
  <si>
    <t>Reuniones Comité de Seguridad Vial</t>
  </si>
  <si>
    <t>Reuniones Extraordinarias (Marcar cuando se requiera)</t>
  </si>
  <si>
    <t>Revisión y actualización de políticas de seguridad vial</t>
  </si>
  <si>
    <t>SST /COPASST/
FUNCIONARIOS</t>
  </si>
  <si>
    <t>Fecha de Actualización:</t>
  </si>
  <si>
    <t>Aprobar Plan de Trabajo</t>
  </si>
  <si>
    <t>Inspecciones - Sede Principal</t>
  </si>
  <si>
    <t>Inspecciones - Sedes en Municipios</t>
  </si>
  <si>
    <t>Inspecciones - Parque Automotor</t>
  </si>
  <si>
    <t>Seguimiento - EPP</t>
  </si>
  <si>
    <t>Presentar Informe y realizar recomendaciones</t>
  </si>
  <si>
    <t>Seguimiento - Tasa de Accidentalidad</t>
  </si>
  <si>
    <t>Hacer seguimuiento al SGSST</t>
  </si>
  <si>
    <t>Manejo de ansiedad</t>
  </si>
  <si>
    <t>Inteligencia emocional</t>
  </si>
  <si>
    <t>SST/ARL</t>
  </si>
  <si>
    <t>197/</t>
  </si>
  <si>
    <t>CORPORACION AUTONOMA REGIONAL DEL MAGDALENA</t>
  </si>
  <si>
    <t>PROGRAMA DE BIENESTAR SOCIAL LABORAL 2021</t>
  </si>
  <si>
    <t>BIENESTAR E INCENTIVO - ACTIVIDADES</t>
  </si>
  <si>
    <t>SEPTIEMBRE</t>
  </si>
  <si>
    <t>OCTUBRE</t>
  </si>
  <si>
    <t>NOVIEMBRE</t>
  </si>
  <si>
    <t>DICIEMBRE</t>
  </si>
  <si>
    <t>OBSERVACIONES</t>
  </si>
  <si>
    <t xml:space="preserve"> ESTILOS DE VIDA Y TRABAJO SALUDABLE</t>
  </si>
  <si>
    <t xml:space="preserve">Jornadas de Salud </t>
  </si>
  <si>
    <t>Sensibilizacion en estilo de vida y trabajo saludable</t>
  </si>
  <si>
    <t>Examenes médicos ocupacionales</t>
  </si>
  <si>
    <t>Gestión y Entrega de EPP</t>
  </si>
  <si>
    <t>Campeonatos y olimpiadas internas y externas</t>
  </si>
  <si>
    <t>Fechas especiales - cumpleaños</t>
  </si>
  <si>
    <t>Dia de la mujer</t>
  </si>
  <si>
    <t>Dia de la secretaria</t>
  </si>
  <si>
    <t>Dia de la madre</t>
  </si>
  <si>
    <t>Dia del padre</t>
  </si>
  <si>
    <t>Día del Servidor Público   - Relanzamiento Código Integral</t>
  </si>
  <si>
    <t>Medición de Clima Laboral</t>
  </si>
  <si>
    <t>Actividades de fortalecimiento de la comunicación interna</t>
  </si>
  <si>
    <t>Taller Práctico</t>
  </si>
  <si>
    <t>Reconocimiento a través de acto público</t>
  </si>
  <si>
    <t>Afiliaciones EPS, AFP, ARL y CAJAMAG</t>
  </si>
  <si>
    <t>ESTRATEGIA SUGETA A DIRECTRICES GUBERNAMENTALES EN RAZON A LA EMERGENCIA SANITARIA POR COVID 19</t>
  </si>
  <si>
    <t xml:space="preserve">Día de la familia </t>
  </si>
  <si>
    <t>PROTECCION Y SERVICIOS SOCIALES</t>
  </si>
  <si>
    <t>SEGURIDAD SOCIAL INTEGRAL</t>
  </si>
  <si>
    <t>ACTIVIDADES DEPORTIVAS Y RECREATIVAS</t>
  </si>
  <si>
    <t>ACTIVIDADES SOCIALES Y CULTURALES</t>
  </si>
  <si>
    <t>Carnaval</t>
  </si>
  <si>
    <t>Fiestas del mar</t>
  </si>
  <si>
    <t>CALIDAD DE VIDA LABORAL</t>
  </si>
  <si>
    <t>INTERVENCION DEL CLIMA LABORAL</t>
  </si>
  <si>
    <t>PREPARACION DE PREPENSIONADOS PARA EL RETIRO DEL SERVICIO</t>
  </si>
  <si>
    <t>PLAN DE ESTIMULOS E INCENTIVOS</t>
  </si>
  <si>
    <t>Financiacion de estudios formales</t>
  </si>
  <si>
    <t>Elección del mejor Servidor Público por nivel jerárquico</t>
  </si>
  <si>
    <t>INCENTIVOS - SELECCIÓN MEJORES SERVIDORES PUBLICOS</t>
  </si>
  <si>
    <t>1.1. Estudio y análisis semestral de las vacantes definitivas o surgimiento de temporales en la planta global</t>
  </si>
  <si>
    <t>1.2. Informar al Secretario General para su conocimiento y toma de decisiones</t>
  </si>
  <si>
    <t>Depende de la CNSC</t>
  </si>
  <si>
    <t>2.1. Analizar mensual de las posibles situaciones que conlleven a  vacantes temporales o definitivas en la entidad.</t>
  </si>
  <si>
    <t>2.2. Informar al Secretario General para su conocimiento y toma de decisiones</t>
  </si>
  <si>
    <t>2.3. Realizar trámite para la provisión del empleo.</t>
  </si>
  <si>
    <t>3. Gestión del Empleo Público - CORPAMAG</t>
  </si>
  <si>
    <t>4.3 Selección e Ingreso</t>
  </si>
  <si>
    <t>4.3.1 Cargos de Libre Nombramiento y Remoción</t>
  </si>
  <si>
    <t>4.3.2 Encargo y/o Comisión</t>
  </si>
  <si>
    <t>4.3.3 Provisionalidad</t>
  </si>
  <si>
    <t>4.4 Permanencia (Desarrollo)</t>
  </si>
  <si>
    <t>4.5 Retiro del Servicio</t>
  </si>
  <si>
    <t>4.6 Gestión de la Compensación</t>
  </si>
  <si>
    <t>4.6.1 Salarios y prestaciones sociales</t>
  </si>
  <si>
    <t>4.8.1 Registro Público de Carrera Administrativa</t>
  </si>
  <si>
    <t>Actualización</t>
  </si>
  <si>
    <t>Alimentación y validación del sistema modulo administración de pesonal  (información general)</t>
  </si>
  <si>
    <t xml:space="preserve">Actualización </t>
  </si>
  <si>
    <t>4.8.2 SIGEP</t>
  </si>
  <si>
    <t>4.8.2.1 Dar de alta a funcionarios y contratistas</t>
  </si>
  <si>
    <t>4.8.2.2 Desvinculación a funcionarios y contratistas</t>
  </si>
  <si>
    <t>4.8.2.3 Validación y aprobación de Hoja de vida</t>
  </si>
  <si>
    <t>4.8.2.3 Validación y aprobación de formato de bienes y rentas</t>
  </si>
  <si>
    <t>Planta de personal</t>
  </si>
  <si>
    <t xml:space="preserve">Estructura organizacional </t>
  </si>
  <si>
    <t>Manual de funciones</t>
  </si>
  <si>
    <t>Actualización de Escala Salarial</t>
  </si>
  <si>
    <t>1. PLAN ANUAL DE VACANTES</t>
  </si>
  <si>
    <t>1.3. Reportar en el módulo las vacancias definitivas que se generen
(Circular 0012 de 2020 CNSC)</t>
  </si>
  <si>
    <t>2.  Plan de Previsión</t>
  </si>
  <si>
    <t>4.4.1 Evaluación de Desempeño Laboral - EDL</t>
  </si>
  <si>
    <t>4.2 Actualización Manual de Funciones</t>
  </si>
  <si>
    <t>PLAN INSTITUCIONAL DE CAPACITACIÓN 2021</t>
  </si>
  <si>
    <t>GESTION DEL EMPLEO PUBLICO: PLAN ANUAL DE VACANTES, PLAN ANUAL DE PREVISIÓN Y ESTRAÉGICO DEL TALENTO HUMANO  2021</t>
  </si>
  <si>
    <t xml:space="preserve">Programa de Inducción y Reinducción </t>
  </si>
  <si>
    <t>Registro funcionarios concurso</t>
  </si>
  <si>
    <t>Entrenamiento</t>
  </si>
  <si>
    <t>Gestión del Conocimiento e innovación</t>
  </si>
  <si>
    <t>Formulación de Proyectos (Marco lógico y MGA)</t>
  </si>
  <si>
    <t>Construcción de indicadores y gestión de Riesgos</t>
  </si>
  <si>
    <t>Implementación y fortalecimiento del plan estratégico de tecnologías de la información (PETI).</t>
  </si>
  <si>
    <t>Talleres en programación neurolingüística, inteligencia emocional y toma de decisiones.</t>
  </si>
  <si>
    <t>Taller de archivo y programa de gestión documental. </t>
  </si>
  <si>
    <t>Politica de Atención al usuario y ciudadano</t>
  </si>
  <si>
    <t>Implementación y fortalecimiento del modelo integrado de planeación y gestión (MIPG)</t>
  </si>
  <si>
    <t>Comprensión de lectura y redacción de textos</t>
  </si>
  <si>
    <t>Ofimática básica y avanzada</t>
  </si>
  <si>
    <t>Actualización normativa para las diferentes dependencias.</t>
  </si>
  <si>
    <t>Supervisión de Contratos</t>
  </si>
  <si>
    <t>Alta Gerencia para directivos</t>
  </si>
  <si>
    <t>Competencias Comportamentales</t>
  </si>
  <si>
    <t>Actividades de ejercicio fisico y recreativas</t>
  </si>
  <si>
    <t>Cursos de culinaria, manualidades, etc</t>
  </si>
  <si>
    <t>Plan Anticorrupción y de Atención al Ciudadano</t>
  </si>
  <si>
    <t>Componente 4:  Atención  al Ciudadano</t>
  </si>
  <si>
    <t>Subcomponente</t>
  </si>
  <si>
    <t>Actividades</t>
  </si>
  <si>
    <t>Meta o producto</t>
  </si>
  <si>
    <t xml:space="preserve">Responsable </t>
  </si>
  <si>
    <t>Fecha programada</t>
  </si>
  <si>
    <t xml:space="preserve">Observaciones del Monitoreo 
</t>
  </si>
  <si>
    <r>
      <rPr>
        <b/>
        <sz val="11"/>
        <rFont val="Arial"/>
      </rPr>
      <t xml:space="preserve">Subcomponente 3                          </t>
    </r>
    <r>
      <rPr>
        <sz val="11"/>
        <rFont val="Arial"/>
      </rPr>
      <t xml:space="preserve"> Talento humano</t>
    </r>
  </si>
  <si>
    <t>3.1</t>
  </si>
  <si>
    <t>Fortalecer las competencias de los servidores públicos que atienden directamente a los ciudadanos a través de procesos de cualificación.</t>
  </si>
  <si>
    <t>Capacitaciones - Registros de asistencias</t>
  </si>
  <si>
    <t>Gestión del Talento Humano</t>
  </si>
  <si>
    <t>3.2</t>
  </si>
  <si>
    <t>Incluir en el Plan Institucional de Capacitación temáticas relacionadas con el mejoramiento del servicio al ciudadano, como por ejemplo: cultura de servicio al ciudadano, fortalecimiento de competencias para el desarrollo de la labor de servicio, innovación en la administración púbica, ética y valores del servidor público, normatividad, competencias y habilidades personales, gestión del cambio, lenguaje
claro, entre otros.</t>
  </si>
  <si>
    <t>Plan Institucional de Capacitación con temáticas de mejoramiento del servicio al ciudadano
Capacitaciones - Registros de asistencias</t>
  </si>
  <si>
    <t>Componente 6: Iniciativas Adicionales</t>
  </si>
  <si>
    <t>Iniciativas adicionales / Código de Integridad</t>
  </si>
  <si>
    <t>1.1</t>
  </si>
  <si>
    <t>Adoptar el Código de Integridad adicionando principios de acción (“lo que hago” “lo que no hago”) a los cinco valores establecidos en el Código e incluir hasta dos valores adicionales.</t>
  </si>
  <si>
    <t>Documento Código de Integridad adoptado mediante acto administrativo publicado en la página web.</t>
  </si>
  <si>
    <t xml:space="preserve">Gestión del Talento Humano - Secretaria General </t>
  </si>
  <si>
    <t>1.2</t>
  </si>
  <si>
    <t>Elaborar el plan de trabajo para la implementación del Código, con el propósito de sensibilizar e interiorizar  en la entidad, el código de integridad.</t>
  </si>
  <si>
    <t>Documento Plan de trabajo de implementación del código de integridad</t>
  </si>
  <si>
    <t>1.3</t>
  </si>
  <si>
    <t>Ejecutar y hacer seguimiento al plan de trabajo, para garantizar su cumplimiento por parte de los servidores en el ejercicio de las funciones.</t>
  </si>
  <si>
    <t>Informe de implementación del Código de integridad durante el año.</t>
  </si>
  <si>
    <t>Iniciativas adicionales /Conflicto de intereses</t>
  </si>
  <si>
    <t>2.1</t>
  </si>
  <si>
    <t>Elaborar un plan de trabajo para promover una cultura de integridad en los servidores públicos, que permita prácticas preventivas que conlleven a evitar que el interés particular interfiera en la realización del fin al que debe estar destinada la actividad del Estado, y así no incurrir en acciones que atenten contra la transparencia y la moralidad administrativa y terminen en actos de corrupción o faltas disciplinarias.</t>
  </si>
  <si>
    <t>Documento Plan de trabajo de Conflictos de intereses</t>
  </si>
  <si>
    <t>2.2</t>
  </si>
  <si>
    <t xml:space="preserve">Socialización del Código disciplinario único a los funcionarios y  contratistas de la Corporación </t>
  </si>
  <si>
    <t>Actividades/eventos de socialización - Registros de asistencias</t>
  </si>
  <si>
    <t>2.3</t>
  </si>
  <si>
    <t>Publicación, divulgación y soporte de la declaración de bienes y rentas, del registro de conflictos de interés y la declaración del impuesto sobre la renta y complementarios, los cuales  serán aplicables a las  personas en calidad de sujetos obligados por la ley 2013 de 2019</t>
  </si>
  <si>
    <t xml:space="preserve">Documento/información registrada en el SIGEP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</si>
</sst>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??_-;_-@_-"/>
    <numFmt numFmtId="165" formatCode="0.0%"/>
    <numFmt numFmtId="166" formatCode="d/m/yyyy"/>
    <numFmt numFmtId="167" formatCode="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2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mbria"/>
      <family val="1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333333"/>
      <name val="Courier New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sz val="11"/>
      <name val="Arial"/>
    </font>
    <font>
      <sz val="11"/>
      <color theme="1"/>
      <name val="Arial"/>
      <family val="2"/>
    </font>
    <font>
      <b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07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E7E6E6"/>
        <bgColor rgb="FFE7E6E6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487">
    <xf numFmtId="0" fontId="0" fillId="0" borderId="0" xfId="0"/>
    <xf numFmtId="0" fontId="5" fillId="8" borderId="0" xfId="1" applyFont="1" applyFill="1"/>
    <xf numFmtId="0" fontId="3" fillId="8" borderId="1" xfId="1" applyFont="1" applyFill="1" applyBorder="1" applyAlignment="1">
      <alignment vertical="center" wrapText="1"/>
    </xf>
    <xf numFmtId="0" fontId="5" fillId="8" borderId="0" xfId="1" applyFont="1" applyFill="1" applyBorder="1"/>
    <xf numFmtId="0" fontId="3" fillId="0" borderId="0" xfId="2" applyFont="1" applyBorder="1" applyAlignment="1">
      <alignment horizontal="center" vertical="center" wrapText="1"/>
    </xf>
    <xf numFmtId="9" fontId="5" fillId="0" borderId="1" xfId="4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vertical="center" wrapText="1"/>
    </xf>
    <xf numFmtId="9" fontId="3" fillId="0" borderId="1" xfId="4" applyFont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left" vertical="top" wrapText="1"/>
    </xf>
    <xf numFmtId="0" fontId="5" fillId="10" borderId="29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7" fillId="8" borderId="0" xfId="3" applyFont="1" applyFill="1" applyBorder="1" applyAlignment="1">
      <alignment horizontal="center" vertical="center" textRotation="90" wrapText="1"/>
    </xf>
    <xf numFmtId="0" fontId="3" fillId="8" borderId="0" xfId="3" applyFont="1" applyFill="1" applyBorder="1" applyAlignment="1">
      <alignment horizontal="center" vertical="center" wrapText="1"/>
    </xf>
    <xf numFmtId="0" fontId="5" fillId="8" borderId="0" xfId="2" applyFont="1" applyFill="1" applyBorder="1" applyAlignment="1">
      <alignment horizontal="left" vertical="center" wrapText="1"/>
    </xf>
    <xf numFmtId="0" fontId="5" fillId="0" borderId="0" xfId="1" applyFont="1" applyBorder="1"/>
    <xf numFmtId="0" fontId="5" fillId="8" borderId="0" xfId="2" applyFont="1" applyFill="1" applyBorder="1" applyAlignment="1">
      <alignment horizontal="center" vertical="center" wrapText="1"/>
    </xf>
    <xf numFmtId="0" fontId="3" fillId="8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8" borderId="0" xfId="1" applyFont="1" applyFill="1" applyBorder="1" applyAlignment="1">
      <alignment vertical="center" wrapText="1"/>
    </xf>
    <xf numFmtId="0" fontId="3" fillId="8" borderId="0" xfId="1" applyFont="1" applyFill="1" applyBorder="1" applyAlignment="1">
      <alignment vertical="top" wrapText="1"/>
    </xf>
    <xf numFmtId="0" fontId="5" fillId="8" borderId="0" xfId="1" applyFont="1" applyFill="1" applyBorder="1" applyAlignment="1">
      <alignment horizontal="left" vertical="center"/>
    </xf>
    <xf numFmtId="0" fontId="5" fillId="8" borderId="0" xfId="1" applyFont="1" applyFill="1" applyBorder="1" applyAlignment="1">
      <alignment vertical="center" wrapText="1"/>
    </xf>
    <xf numFmtId="0" fontId="3" fillId="8" borderId="0" xfId="1" applyFont="1" applyFill="1" applyBorder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10" borderId="27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9" fontId="3" fillId="0" borderId="2" xfId="4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0" fontId="3" fillId="14" borderId="39" xfId="1" applyFont="1" applyFill="1" applyBorder="1" applyAlignment="1" applyProtection="1">
      <alignment horizontal="center" vertical="center"/>
      <protection hidden="1"/>
    </xf>
    <xf numFmtId="0" fontId="3" fillId="4" borderId="39" xfId="1" applyFont="1" applyFill="1" applyBorder="1" applyAlignment="1" applyProtection="1">
      <alignment horizontal="center" vertical="center"/>
      <protection hidden="1"/>
    </xf>
    <xf numFmtId="0" fontId="3" fillId="15" borderId="43" xfId="1" applyFont="1" applyFill="1" applyBorder="1" applyAlignment="1" applyProtection="1">
      <alignment horizontal="center" vertical="center"/>
      <protection hidden="1"/>
    </xf>
    <xf numFmtId="0" fontId="3" fillId="8" borderId="0" xfId="3" applyFont="1" applyFill="1" applyBorder="1" applyAlignment="1">
      <alignment vertical="center" wrapText="1"/>
    </xf>
    <xf numFmtId="0" fontId="3" fillId="8" borderId="14" xfId="1" applyFont="1" applyFill="1" applyBorder="1" applyAlignment="1">
      <alignment vertical="top" wrapText="1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10" borderId="20" xfId="2" applyFont="1" applyFill="1" applyBorder="1" applyAlignment="1">
      <alignment horizontal="left" vertical="center" wrapText="1"/>
    </xf>
    <xf numFmtId="9" fontId="3" fillId="0" borderId="2" xfId="4" applyFont="1" applyBorder="1" applyAlignment="1">
      <alignment horizontal="center" vertical="center" wrapText="1"/>
    </xf>
    <xf numFmtId="0" fontId="3" fillId="8" borderId="0" xfId="1" applyFont="1" applyFill="1" applyBorder="1" applyAlignment="1">
      <alignment horizontal="center" vertical="center" wrapText="1"/>
    </xf>
    <xf numFmtId="0" fontId="3" fillId="8" borderId="0" xfId="1" applyFont="1" applyFill="1" applyBorder="1" applyAlignment="1">
      <alignment horizontal="left" vertical="center" wrapText="1"/>
    </xf>
    <xf numFmtId="0" fontId="3" fillId="10" borderId="33" xfId="2" applyFont="1" applyFill="1" applyBorder="1" applyAlignment="1">
      <alignment horizontal="center" vertical="center" wrapText="1"/>
    </xf>
    <xf numFmtId="0" fontId="12" fillId="10" borderId="19" xfId="3" applyFont="1" applyFill="1" applyBorder="1" applyAlignment="1">
      <alignment vertical="center" wrapText="1"/>
    </xf>
    <xf numFmtId="0" fontId="12" fillId="10" borderId="36" xfId="3" applyFont="1" applyFill="1" applyBorder="1" applyAlignment="1">
      <alignment vertical="center" wrapText="1"/>
    </xf>
    <xf numFmtId="0" fontId="5" fillId="10" borderId="18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9" fontId="3" fillId="8" borderId="0" xfId="4" applyFont="1" applyFill="1" applyBorder="1" applyAlignment="1">
      <alignment horizontal="center" vertical="center" wrapText="1"/>
    </xf>
    <xf numFmtId="0" fontId="3" fillId="8" borderId="10" xfId="1" applyFont="1" applyFill="1" applyBorder="1" applyAlignment="1">
      <alignment vertical="top" wrapText="1"/>
    </xf>
    <xf numFmtId="0" fontId="4" fillId="8" borderId="39" xfId="1" applyFont="1" applyFill="1" applyBorder="1" applyAlignment="1">
      <alignment horizontal="left" vertical="center" wrapText="1"/>
    </xf>
    <xf numFmtId="9" fontId="5" fillId="0" borderId="13" xfId="4" applyFont="1" applyBorder="1" applyAlignment="1">
      <alignment vertical="center" wrapText="1"/>
    </xf>
    <xf numFmtId="0" fontId="5" fillId="0" borderId="13" xfId="1" applyFont="1" applyBorder="1" applyAlignment="1">
      <alignment horizontal="center" vertical="center"/>
    </xf>
    <xf numFmtId="0" fontId="5" fillId="8" borderId="13" xfId="2" applyFont="1" applyFill="1" applyBorder="1" applyAlignment="1">
      <alignment horizontal="center" vertical="center" wrapText="1"/>
    </xf>
    <xf numFmtId="0" fontId="5" fillId="0" borderId="13" xfId="2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53" xfId="2" applyFont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left" vertical="center"/>
    </xf>
    <xf numFmtId="0" fontId="3" fillId="8" borderId="53" xfId="1" applyFont="1" applyFill="1" applyBorder="1" applyAlignment="1">
      <alignment horizontal="left" vertical="center" wrapText="1"/>
    </xf>
    <xf numFmtId="0" fontId="17" fillId="0" borderId="0" xfId="1" applyFont="1" applyAlignment="1">
      <alignment vertical="center" wrapText="1"/>
    </xf>
    <xf numFmtId="0" fontId="0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10" borderId="5" xfId="2" applyFont="1" applyFill="1" applyBorder="1" applyAlignment="1">
      <alignment horizontal="left" vertical="center" wrapText="1"/>
    </xf>
    <xf numFmtId="0" fontId="5" fillId="10" borderId="27" xfId="2" applyFont="1" applyFill="1" applyBorder="1" applyAlignment="1">
      <alignment horizontal="left" vertical="center" wrapText="1"/>
    </xf>
    <xf numFmtId="0" fontId="5" fillId="0" borderId="49" xfId="1" applyFont="1" applyFill="1" applyBorder="1" applyAlignment="1">
      <alignment horizontal="center"/>
    </xf>
    <xf numFmtId="0" fontId="5" fillId="10" borderId="20" xfId="2" applyFont="1" applyFill="1" applyBorder="1" applyAlignment="1">
      <alignment horizontal="left" vertical="center" wrapText="1"/>
    </xf>
    <xf numFmtId="0" fontId="5" fillId="10" borderId="58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0" borderId="49" xfId="1" applyFont="1" applyFill="1" applyBorder="1" applyAlignment="1">
      <alignment horizontal="center"/>
    </xf>
    <xf numFmtId="0" fontId="5" fillId="0" borderId="5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10" borderId="20" xfId="2" applyFont="1" applyFill="1" applyBorder="1" applyAlignment="1">
      <alignment horizontal="left" vertical="center" wrapText="1"/>
    </xf>
    <xf numFmtId="0" fontId="3" fillId="8" borderId="36" xfId="1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center" wrapText="1"/>
    </xf>
    <xf numFmtId="0" fontId="12" fillId="10" borderId="57" xfId="3" applyFont="1" applyFill="1" applyBorder="1" applyAlignment="1">
      <alignment vertical="center" wrapText="1"/>
    </xf>
    <xf numFmtId="0" fontId="3" fillId="10" borderId="53" xfId="3" applyFont="1" applyFill="1" applyBorder="1" applyAlignment="1">
      <alignment horizontal="center" vertical="center" wrapText="1"/>
    </xf>
    <xf numFmtId="0" fontId="3" fillId="10" borderId="40" xfId="3" applyFont="1" applyFill="1" applyBorder="1" applyAlignment="1">
      <alignment horizontal="center" vertical="center" wrapText="1"/>
    </xf>
    <xf numFmtId="0" fontId="18" fillId="0" borderId="0" xfId="0" applyFont="1"/>
    <xf numFmtId="0" fontId="0" fillId="0" borderId="28" xfId="0" applyBorder="1"/>
    <xf numFmtId="0" fontId="0" fillId="0" borderId="41" xfId="0" applyBorder="1"/>
    <xf numFmtId="0" fontId="0" fillId="0" borderId="37" xfId="0" applyBorder="1"/>
    <xf numFmtId="0" fontId="0" fillId="0" borderId="38" xfId="0" applyBorder="1"/>
    <xf numFmtId="0" fontId="0" fillId="0" borderId="31" xfId="0" applyBorder="1"/>
    <xf numFmtId="0" fontId="21" fillId="0" borderId="18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2" xfId="0" applyBorder="1"/>
    <xf numFmtId="0" fontId="0" fillId="0" borderId="13" xfId="0" applyBorder="1"/>
    <xf numFmtId="0" fontId="0" fillId="0" borderId="30" xfId="0" applyBorder="1"/>
    <xf numFmtId="0" fontId="19" fillId="0" borderId="26" xfId="0" applyFont="1" applyBorder="1"/>
    <xf numFmtId="0" fontId="0" fillId="0" borderId="1" xfId="0" applyBorder="1"/>
    <xf numFmtId="0" fontId="0" fillId="0" borderId="20" xfId="0" applyBorder="1"/>
    <xf numFmtId="0" fontId="19" fillId="0" borderId="26" xfId="0" applyFont="1" applyBorder="1" applyAlignment="1">
      <alignment wrapText="1"/>
    </xf>
    <xf numFmtId="0" fontId="16" fillId="0" borderId="1" xfId="0" applyFont="1" applyBorder="1"/>
    <xf numFmtId="0" fontId="16" fillId="0" borderId="20" xfId="0" applyFont="1" applyBorder="1"/>
    <xf numFmtId="0" fontId="16" fillId="0" borderId="26" xfId="0" applyFont="1" applyBorder="1"/>
    <xf numFmtId="0" fontId="22" fillId="8" borderId="1" xfId="0" applyFont="1" applyFill="1" applyBorder="1"/>
    <xf numFmtId="0" fontId="16" fillId="8" borderId="1" xfId="0" applyFont="1" applyFill="1" applyBorder="1"/>
    <xf numFmtId="0" fontId="16" fillId="17" borderId="1" xfId="0" applyFont="1" applyFill="1" applyBorder="1"/>
    <xf numFmtId="0" fontId="16" fillId="0" borderId="26" xfId="0" applyFont="1" applyBorder="1" applyAlignment="1">
      <alignment wrapText="1"/>
    </xf>
    <xf numFmtId="0" fontId="0" fillId="2" borderId="26" xfId="0" applyFill="1" applyBorder="1"/>
    <xf numFmtId="0" fontId="16" fillId="18" borderId="1" xfId="0" applyFont="1" applyFill="1" applyBorder="1"/>
    <xf numFmtId="0" fontId="16" fillId="0" borderId="1" xfId="0" applyFont="1" applyFill="1" applyBorder="1"/>
    <xf numFmtId="0" fontId="19" fillId="0" borderId="26" xfId="0" applyFont="1" applyFill="1" applyBorder="1"/>
    <xf numFmtId="0" fontId="16" fillId="0" borderId="26" xfId="0" applyFont="1" applyFill="1" applyBorder="1"/>
    <xf numFmtId="0" fontId="16" fillId="0" borderId="26" xfId="0" applyFont="1" applyFill="1" applyBorder="1" applyAlignment="1">
      <alignment wrapText="1"/>
    </xf>
    <xf numFmtId="0" fontId="0" fillId="0" borderId="1" xfId="0" applyFill="1" applyBorder="1"/>
    <xf numFmtId="0" fontId="0" fillId="18" borderId="1" xfId="0" applyFill="1" applyBorder="1"/>
    <xf numFmtId="0" fontId="19" fillId="8" borderId="26" xfId="0" applyFont="1" applyFill="1" applyBorder="1"/>
    <xf numFmtId="0" fontId="16" fillId="8" borderId="26" xfId="0" applyFont="1" applyFill="1" applyBorder="1" applyAlignment="1">
      <alignment horizontal="left" wrapText="1"/>
    </xf>
    <xf numFmtId="0" fontId="19" fillId="0" borderId="26" xfId="0" applyFont="1" applyFill="1" applyBorder="1" applyAlignment="1">
      <alignment wrapText="1"/>
    </xf>
    <xf numFmtId="0" fontId="0" fillId="0" borderId="0" xfId="0" applyFill="1"/>
    <xf numFmtId="0" fontId="17" fillId="0" borderId="52" xfId="0" applyFont="1" applyBorder="1"/>
    <xf numFmtId="0" fontId="0" fillId="8" borderId="13" xfId="0" applyFill="1" applyBorder="1"/>
    <xf numFmtId="0" fontId="16" fillId="0" borderId="52" xfId="0" applyFont="1" applyBorder="1" applyAlignment="1">
      <alignment wrapText="1"/>
    </xf>
    <xf numFmtId="0" fontId="0" fillId="19" borderId="13" xfId="0" applyFill="1" applyBorder="1"/>
    <xf numFmtId="0" fontId="16" fillId="0" borderId="52" xfId="0" applyFont="1" applyBorder="1"/>
    <xf numFmtId="0" fontId="17" fillId="0" borderId="26" xfId="0" applyFont="1" applyBorder="1"/>
    <xf numFmtId="0" fontId="16" fillId="19" borderId="1" xfId="0" applyFont="1" applyFill="1" applyBorder="1"/>
    <xf numFmtId="0" fontId="17" fillId="0" borderId="26" xfId="0" applyFont="1" applyBorder="1" applyAlignment="1">
      <alignment wrapText="1"/>
    </xf>
    <xf numFmtId="0" fontId="16" fillId="20" borderId="1" xfId="0" applyFont="1" applyFill="1" applyBorder="1"/>
    <xf numFmtId="0" fontId="17" fillId="0" borderId="6" xfId="0" applyFont="1" applyBorder="1"/>
    <xf numFmtId="0" fontId="16" fillId="8" borderId="2" xfId="0" applyFont="1" applyFill="1" applyBorder="1"/>
    <xf numFmtId="0" fontId="16" fillId="20" borderId="2" xfId="0" applyFont="1" applyFill="1" applyBorder="1"/>
    <xf numFmtId="0" fontId="16" fillId="0" borderId="35" xfId="0" applyFont="1" applyBorder="1"/>
    <xf numFmtId="0" fontId="16" fillId="19" borderId="2" xfId="0" applyFont="1" applyFill="1" applyBorder="1"/>
    <xf numFmtId="0" fontId="17" fillId="0" borderId="6" xfId="0" applyFont="1" applyBorder="1" applyAlignment="1">
      <alignment wrapText="1"/>
    </xf>
    <xf numFmtId="0" fontId="17" fillId="0" borderId="1" xfId="0" applyFont="1" applyBorder="1"/>
    <xf numFmtId="0" fontId="16" fillId="0" borderId="6" xfId="0" applyFont="1" applyBorder="1"/>
    <xf numFmtId="0" fontId="16" fillId="8" borderId="67" xfId="0" applyFont="1" applyFill="1" applyBorder="1"/>
    <xf numFmtId="0" fontId="16" fillId="20" borderId="67" xfId="0" applyFont="1" applyFill="1" applyBorder="1"/>
    <xf numFmtId="0" fontId="16" fillId="0" borderId="29" xfId="0" applyFont="1" applyBorder="1"/>
    <xf numFmtId="0" fontId="0" fillId="18" borderId="13" xfId="0" applyFill="1" applyBorder="1"/>
    <xf numFmtId="0" fontId="16" fillId="0" borderId="2" xfId="0" applyFont="1" applyFill="1" applyBorder="1"/>
    <xf numFmtId="0" fontId="0" fillId="0" borderId="30" xfId="0" applyFill="1" applyBorder="1"/>
    <xf numFmtId="0" fontId="16" fillId="0" borderId="20" xfId="0" applyFont="1" applyFill="1" applyBorder="1"/>
    <xf numFmtId="0" fontId="16" fillId="0" borderId="35" xfId="0" applyFont="1" applyFill="1" applyBorder="1"/>
    <xf numFmtId="0" fontId="0" fillId="20" borderId="13" xfId="0" applyFill="1" applyBorder="1"/>
    <xf numFmtId="0" fontId="16" fillId="21" borderId="1" xfId="0" applyFont="1" applyFill="1" applyBorder="1"/>
    <xf numFmtId="0" fontId="16" fillId="21" borderId="2" xfId="0" applyFont="1" applyFill="1" applyBorder="1"/>
    <xf numFmtId="0" fontId="16" fillId="0" borderId="69" xfId="0" applyFont="1" applyFill="1" applyBorder="1"/>
    <xf numFmtId="0" fontId="16" fillId="0" borderId="68" xfId="0" applyFont="1" applyFill="1" applyBorder="1"/>
    <xf numFmtId="0" fontId="16" fillId="0" borderId="70" xfId="0" applyFont="1" applyBorder="1" applyAlignment="1">
      <alignment wrapText="1"/>
    </xf>
    <xf numFmtId="0" fontId="23" fillId="0" borderId="1" xfId="0" applyFont="1" applyBorder="1" applyAlignment="1">
      <alignment horizontal="justify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8" borderId="35" xfId="3" applyFont="1" applyFill="1" applyBorder="1" applyAlignment="1">
      <alignment horizontal="center" vertical="center" wrapText="1"/>
    </xf>
    <xf numFmtId="0" fontId="5" fillId="8" borderId="45" xfId="3" applyFont="1" applyFill="1" applyBorder="1" applyAlignment="1">
      <alignment horizontal="center" vertical="center" wrapText="1"/>
    </xf>
    <xf numFmtId="0" fontId="5" fillId="8" borderId="30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textRotation="90" wrapText="1"/>
    </xf>
    <xf numFmtId="0" fontId="10" fillId="0" borderId="15" xfId="3" applyFont="1" applyFill="1" applyBorder="1" applyAlignment="1">
      <alignment horizontal="center" vertical="center" textRotation="90" wrapText="1"/>
    </xf>
    <xf numFmtId="0" fontId="10" fillId="0" borderId="11" xfId="3" applyFont="1" applyFill="1" applyBorder="1" applyAlignment="1">
      <alignment horizontal="center" vertical="center" textRotation="90" wrapText="1"/>
    </xf>
    <xf numFmtId="0" fontId="13" fillId="8" borderId="43" xfId="1" applyFont="1" applyFill="1" applyBorder="1" applyAlignment="1">
      <alignment horizontal="center" vertical="center" wrapText="1"/>
    </xf>
    <xf numFmtId="0" fontId="13" fillId="8" borderId="44" xfId="1" applyFont="1" applyFill="1" applyBorder="1" applyAlignment="1">
      <alignment horizontal="center" vertical="center" wrapText="1"/>
    </xf>
    <xf numFmtId="0" fontId="13" fillId="8" borderId="28" xfId="1" applyFont="1" applyFill="1" applyBorder="1" applyAlignment="1">
      <alignment horizontal="center" vertical="center" wrapText="1"/>
    </xf>
    <xf numFmtId="0" fontId="13" fillId="8" borderId="34" xfId="1" applyFont="1" applyFill="1" applyBorder="1" applyAlignment="1">
      <alignment horizontal="center" vertical="center" wrapText="1"/>
    </xf>
    <xf numFmtId="0" fontId="13" fillId="8" borderId="0" xfId="1" applyFont="1" applyFill="1" applyBorder="1" applyAlignment="1">
      <alignment horizontal="center" vertical="center" wrapText="1"/>
    </xf>
    <xf numFmtId="0" fontId="13" fillId="8" borderId="41" xfId="1" applyFont="1" applyFill="1" applyBorder="1" applyAlignment="1">
      <alignment horizontal="center" vertical="center" wrapText="1"/>
    </xf>
    <xf numFmtId="0" fontId="13" fillId="8" borderId="37" xfId="1" applyFont="1" applyFill="1" applyBorder="1" applyAlignment="1">
      <alignment horizontal="center" vertical="center" wrapText="1"/>
    </xf>
    <xf numFmtId="0" fontId="13" fillId="8" borderId="38" xfId="1" applyFont="1" applyFill="1" applyBorder="1" applyAlignment="1">
      <alignment horizontal="center" vertical="center" wrapText="1"/>
    </xf>
    <xf numFmtId="0" fontId="13" fillId="8" borderId="31" xfId="1" applyFont="1" applyFill="1" applyBorder="1" applyAlignment="1">
      <alignment horizontal="center" vertical="center" wrapText="1"/>
    </xf>
    <xf numFmtId="0" fontId="12" fillId="10" borderId="57" xfId="3" applyFont="1" applyFill="1" applyBorder="1" applyAlignment="1">
      <alignment horizontal="center" vertical="center" wrapText="1"/>
    </xf>
    <xf numFmtId="0" fontId="12" fillId="10" borderId="19" xfId="3" applyFont="1" applyFill="1" applyBorder="1" applyAlignment="1">
      <alignment horizontal="center" vertical="center" wrapText="1"/>
    </xf>
    <xf numFmtId="0" fontId="12" fillId="10" borderId="36" xfId="3" applyFont="1" applyFill="1" applyBorder="1" applyAlignment="1">
      <alignment horizontal="center" vertical="center" wrapText="1"/>
    </xf>
    <xf numFmtId="9" fontId="3" fillId="0" borderId="2" xfId="4" applyFont="1" applyBorder="1" applyAlignment="1">
      <alignment horizontal="center" vertical="center" textRotation="90" wrapText="1"/>
    </xf>
    <xf numFmtId="9" fontId="3" fillId="0" borderId="12" xfId="4" applyFont="1" applyBorder="1" applyAlignment="1">
      <alignment horizontal="center" vertical="center" textRotation="90" wrapText="1"/>
    </xf>
    <xf numFmtId="0" fontId="5" fillId="10" borderId="1" xfId="2" applyFont="1" applyFill="1" applyBorder="1" applyAlignment="1">
      <alignment horizontal="left" vertical="center" wrapText="1"/>
    </xf>
    <xf numFmtId="0" fontId="5" fillId="10" borderId="6" xfId="2" applyFont="1" applyFill="1" applyBorder="1" applyAlignment="1">
      <alignment horizontal="left" vertical="center" wrapText="1"/>
    </xf>
    <xf numFmtId="0" fontId="5" fillId="10" borderId="20" xfId="2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14" fillId="8" borderId="0" xfId="1" applyFont="1" applyFill="1" applyBorder="1" applyAlignment="1">
      <alignment horizontal="center" vertical="center" wrapText="1"/>
    </xf>
    <xf numFmtId="0" fontId="3" fillId="8" borderId="51" xfId="1" applyFont="1" applyFill="1" applyBorder="1" applyAlignment="1">
      <alignment horizontal="left" vertical="center" wrapText="1"/>
    </xf>
    <xf numFmtId="0" fontId="3" fillId="8" borderId="4" xfId="1" applyFont="1" applyFill="1" applyBorder="1" applyAlignment="1">
      <alignment horizontal="left" vertical="center" wrapText="1"/>
    </xf>
    <xf numFmtId="0" fontId="5" fillId="10" borderId="58" xfId="2" applyFont="1" applyFill="1" applyBorder="1" applyAlignment="1">
      <alignment horizontal="left" vertical="center" wrapText="1"/>
    </xf>
    <xf numFmtId="0" fontId="5" fillId="10" borderId="27" xfId="2" applyFont="1" applyFill="1" applyBorder="1" applyAlignment="1">
      <alignment horizontal="left" vertical="center" wrapText="1"/>
    </xf>
    <xf numFmtId="0" fontId="3" fillId="8" borderId="0" xfId="1" applyFont="1" applyFill="1" applyBorder="1" applyAlignment="1">
      <alignment horizontal="left" vertical="center" wrapText="1"/>
    </xf>
    <xf numFmtId="0" fontId="3" fillId="10" borderId="46" xfId="3" applyFont="1" applyFill="1" applyBorder="1" applyAlignment="1">
      <alignment horizontal="center" vertical="center" wrapText="1"/>
    </xf>
    <xf numFmtId="0" fontId="3" fillId="10" borderId="15" xfId="3" applyFont="1" applyFill="1" applyBorder="1" applyAlignment="1">
      <alignment horizontal="center" vertical="center" wrapText="1"/>
    </xf>
    <xf numFmtId="0" fontId="5" fillId="10" borderId="13" xfId="2" applyFont="1" applyFill="1" applyBorder="1" applyAlignment="1">
      <alignment horizontal="left" vertical="center" wrapText="1"/>
    </xf>
    <xf numFmtId="0" fontId="5" fillId="10" borderId="18" xfId="2" applyFont="1" applyFill="1" applyBorder="1" applyAlignment="1">
      <alignment horizontal="left" vertical="center" wrapText="1"/>
    </xf>
    <xf numFmtId="0" fontId="5" fillId="10" borderId="10" xfId="2" applyFont="1" applyFill="1" applyBorder="1" applyAlignment="1">
      <alignment horizontal="left" vertical="center" wrapText="1"/>
    </xf>
    <xf numFmtId="0" fontId="5" fillId="10" borderId="42" xfId="2" applyFont="1" applyFill="1" applyBorder="1" applyAlignment="1">
      <alignment horizontal="left" vertical="center" wrapText="1"/>
    </xf>
    <xf numFmtId="0" fontId="3" fillId="10" borderId="6" xfId="2" applyFont="1" applyFill="1" applyBorder="1" applyAlignment="1">
      <alignment horizontal="center" vertical="center" wrapText="1"/>
    </xf>
    <xf numFmtId="0" fontId="5" fillId="10" borderId="17" xfId="2" applyFont="1" applyFill="1" applyBorder="1" applyAlignment="1">
      <alignment horizontal="left" vertical="center" wrapText="1"/>
    </xf>
    <xf numFmtId="0" fontId="5" fillId="10" borderId="5" xfId="2" applyFont="1" applyFill="1" applyBorder="1" applyAlignment="1">
      <alignment horizontal="left" vertical="center" wrapText="1"/>
    </xf>
    <xf numFmtId="0" fontId="3" fillId="10" borderId="9" xfId="2" applyFont="1" applyFill="1" applyBorder="1" applyAlignment="1">
      <alignment horizontal="center" vertical="center" wrapText="1"/>
    </xf>
    <xf numFmtId="0" fontId="3" fillId="10" borderId="14" xfId="2" applyFont="1" applyFill="1" applyBorder="1" applyAlignment="1">
      <alignment horizontal="center" vertical="center" wrapText="1"/>
    </xf>
    <xf numFmtId="0" fontId="3" fillId="10" borderId="2" xfId="2" applyFont="1" applyFill="1" applyBorder="1" applyAlignment="1">
      <alignment horizontal="center" vertical="center" wrapText="1"/>
    </xf>
    <xf numFmtId="0" fontId="3" fillId="10" borderId="12" xfId="2" applyFont="1" applyFill="1" applyBorder="1" applyAlignment="1">
      <alignment horizontal="center" vertical="center" wrapText="1"/>
    </xf>
    <xf numFmtId="0" fontId="3" fillId="10" borderId="52" xfId="3" applyFont="1" applyFill="1" applyBorder="1" applyAlignment="1">
      <alignment horizontal="center" vertical="center" wrapText="1"/>
    </xf>
    <xf numFmtId="0" fontId="3" fillId="10" borderId="49" xfId="3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/>
    </xf>
    <xf numFmtId="0" fontId="3" fillId="4" borderId="17" xfId="1" applyFont="1" applyFill="1" applyBorder="1" applyAlignment="1" applyProtection="1">
      <alignment horizontal="center" vertical="center" wrapText="1"/>
      <protection hidden="1"/>
    </xf>
    <xf numFmtId="0" fontId="3" fillId="4" borderId="24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3" fillId="3" borderId="5" xfId="1" applyFont="1" applyFill="1" applyBorder="1" applyAlignment="1" applyProtection="1">
      <alignment horizontal="center" vertical="center" wrapText="1"/>
      <protection hidden="1"/>
    </xf>
    <xf numFmtId="0" fontId="5" fillId="0" borderId="39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9" fontId="3" fillId="0" borderId="39" xfId="5" applyFont="1" applyBorder="1" applyAlignment="1">
      <alignment horizontal="center" vertical="center" wrapText="1"/>
    </xf>
    <xf numFmtId="9" fontId="3" fillId="0" borderId="40" xfId="5" applyFont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3" fillId="11" borderId="43" xfId="3" applyFont="1" applyFill="1" applyBorder="1" applyAlignment="1">
      <alignment horizontal="center" vertical="center" wrapText="1"/>
    </xf>
    <xf numFmtId="0" fontId="3" fillId="11" borderId="62" xfId="3" applyFont="1" applyFill="1" applyBorder="1" applyAlignment="1">
      <alignment horizontal="center" vertical="center" wrapText="1"/>
    </xf>
    <xf numFmtId="0" fontId="3" fillId="11" borderId="25" xfId="3" applyFont="1" applyFill="1" applyBorder="1" applyAlignment="1">
      <alignment horizontal="center" vertical="center" wrapText="1"/>
    </xf>
    <xf numFmtId="9" fontId="3" fillId="0" borderId="38" xfId="1" applyNumberFormat="1" applyFont="1" applyFill="1" applyBorder="1" applyAlignment="1">
      <alignment horizontal="center" vertical="center"/>
    </xf>
    <xf numFmtId="9" fontId="3" fillId="0" borderId="37" xfId="1" applyNumberFormat="1" applyFont="1" applyFill="1" applyBorder="1" applyAlignment="1">
      <alignment horizontal="center" vertical="center"/>
    </xf>
    <xf numFmtId="0" fontId="3" fillId="7" borderId="2" xfId="1" applyFont="1" applyFill="1" applyBorder="1" applyAlignment="1" applyProtection="1">
      <alignment horizontal="center" vertical="center" wrapText="1"/>
      <protection hidden="1"/>
    </xf>
    <xf numFmtId="0" fontId="3" fillId="7" borderId="9" xfId="1" applyFont="1" applyFill="1" applyBorder="1" applyAlignment="1" applyProtection="1">
      <alignment horizontal="center" vertical="center" wrapText="1"/>
      <protection hidden="1"/>
    </xf>
    <xf numFmtId="0" fontId="3" fillId="6" borderId="39" xfId="1" applyFont="1" applyFill="1" applyBorder="1" applyAlignment="1" applyProtection="1">
      <alignment horizontal="center" vertical="center"/>
      <protection hidden="1"/>
    </xf>
    <xf numFmtId="0" fontId="3" fillId="6" borderId="40" xfId="1" applyFont="1" applyFill="1" applyBorder="1" applyAlignment="1" applyProtection="1">
      <alignment horizontal="center" vertical="center"/>
      <protection hidden="1"/>
    </xf>
    <xf numFmtId="9" fontId="3" fillId="6" borderId="32" xfId="1" applyNumberFormat="1" applyFont="1" applyFill="1" applyBorder="1" applyAlignment="1" applyProtection="1">
      <alignment horizontal="center" vertical="center"/>
      <protection hidden="1"/>
    </xf>
    <xf numFmtId="9" fontId="3" fillId="6" borderId="17" xfId="1" applyNumberFormat="1" applyFont="1" applyFill="1" applyBorder="1" applyAlignment="1" applyProtection="1">
      <alignment horizontal="center" vertical="center"/>
      <protection hidden="1"/>
    </xf>
    <xf numFmtId="9" fontId="3" fillId="6" borderId="18" xfId="1" applyNumberFormat="1" applyFont="1" applyFill="1" applyBorder="1" applyAlignment="1" applyProtection="1">
      <alignment horizontal="center" vertical="center"/>
      <protection hidden="1"/>
    </xf>
    <xf numFmtId="9" fontId="3" fillId="6" borderId="6" xfId="1" applyNumberFormat="1" applyFont="1" applyFill="1" applyBorder="1" applyAlignment="1" applyProtection="1">
      <alignment horizontal="center" vertical="center"/>
      <protection hidden="1"/>
    </xf>
    <xf numFmtId="9" fontId="3" fillId="6" borderId="1" xfId="1" applyNumberFormat="1" applyFont="1" applyFill="1" applyBorder="1" applyAlignment="1" applyProtection="1">
      <alignment horizontal="center" vertical="center"/>
      <protection hidden="1"/>
    </xf>
    <xf numFmtId="9" fontId="3" fillId="6" borderId="20" xfId="1" applyNumberFormat="1" applyFont="1" applyFill="1" applyBorder="1" applyAlignment="1" applyProtection="1">
      <alignment horizontal="center" vertical="center"/>
      <protection hidden="1"/>
    </xf>
    <xf numFmtId="9" fontId="3" fillId="6" borderId="8" xfId="1" applyNumberFormat="1" applyFont="1" applyFill="1" applyBorder="1" applyAlignment="1" applyProtection="1">
      <alignment horizontal="center" vertical="center"/>
      <protection hidden="1"/>
    </xf>
    <xf numFmtId="9" fontId="3" fillId="6" borderId="2" xfId="1" applyNumberFormat="1" applyFont="1" applyFill="1" applyBorder="1" applyAlignment="1" applyProtection="1">
      <alignment horizontal="center" vertical="center"/>
      <protection hidden="1"/>
    </xf>
    <xf numFmtId="9" fontId="3" fillId="6" borderId="35" xfId="1" applyNumberFormat="1" applyFont="1" applyFill="1" applyBorder="1" applyAlignment="1" applyProtection="1">
      <alignment horizontal="center" vertical="center"/>
      <protection hidden="1"/>
    </xf>
    <xf numFmtId="9" fontId="3" fillId="6" borderId="51" xfId="1" applyNumberFormat="1" applyFont="1" applyFill="1" applyBorder="1" applyAlignment="1" applyProtection="1">
      <alignment horizontal="center" vertical="center"/>
      <protection hidden="1"/>
    </xf>
    <xf numFmtId="9" fontId="3" fillId="6" borderId="3" xfId="1" applyNumberFormat="1" applyFont="1" applyFill="1" applyBorder="1" applyAlignment="1" applyProtection="1">
      <alignment horizontal="center" vertical="center"/>
      <protection hidden="1"/>
    </xf>
    <xf numFmtId="9" fontId="3" fillId="6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43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51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17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9" fontId="3" fillId="0" borderId="57" xfId="5" applyFont="1" applyBorder="1" applyAlignment="1">
      <alignment horizontal="center" vertical="center"/>
    </xf>
    <xf numFmtId="9" fontId="3" fillId="0" borderId="19" xfId="5" applyFont="1" applyBorder="1" applyAlignment="1">
      <alignment horizontal="center" vertical="center"/>
    </xf>
    <xf numFmtId="9" fontId="3" fillId="0" borderId="36" xfId="5" applyFont="1" applyBorder="1" applyAlignment="1">
      <alignment horizontal="center" vertical="center"/>
    </xf>
    <xf numFmtId="0" fontId="3" fillId="4" borderId="58" xfId="1" applyFont="1" applyFill="1" applyBorder="1" applyAlignment="1" applyProtection="1">
      <alignment horizontal="center" vertical="center" wrapText="1"/>
      <protection hidden="1"/>
    </xf>
    <xf numFmtId="0" fontId="3" fillId="4" borderId="27" xfId="1" applyFont="1" applyFill="1" applyBorder="1" applyAlignment="1" applyProtection="1">
      <alignment horizontal="center" vertical="center" wrapText="1"/>
      <protection hidden="1"/>
    </xf>
    <xf numFmtId="0" fontId="3" fillId="13" borderId="62" xfId="1" applyFont="1" applyFill="1" applyBorder="1" applyAlignment="1" applyProtection="1">
      <alignment horizontal="center" vertical="center" wrapText="1"/>
      <protection hidden="1"/>
    </xf>
    <xf numFmtId="0" fontId="3" fillId="13" borderId="25" xfId="1" applyFont="1" applyFill="1" applyBorder="1" applyAlignment="1" applyProtection="1">
      <alignment horizontal="center" vertical="center" wrapText="1"/>
      <protection hidden="1"/>
    </xf>
    <xf numFmtId="0" fontId="3" fillId="7" borderId="64" xfId="1" applyFont="1" applyFill="1" applyBorder="1" applyAlignment="1" applyProtection="1">
      <alignment horizontal="center" vertical="center" wrapText="1"/>
      <protection hidden="1"/>
    </xf>
    <xf numFmtId="0" fontId="3" fillId="7" borderId="22" xfId="1" applyFont="1" applyFill="1" applyBorder="1" applyAlignment="1" applyProtection="1">
      <alignment horizontal="center" vertical="center" wrapText="1"/>
      <protection hidden="1"/>
    </xf>
    <xf numFmtId="0" fontId="3" fillId="3" borderId="58" xfId="1" applyFont="1" applyFill="1" applyBorder="1" applyAlignment="1" applyProtection="1">
      <alignment horizontal="center" vertical="center" wrapText="1"/>
      <protection hidden="1"/>
    </xf>
    <xf numFmtId="0" fontId="3" fillId="3" borderId="27" xfId="1" applyFont="1" applyFill="1" applyBorder="1" applyAlignment="1" applyProtection="1">
      <alignment horizontal="center" vertical="center" wrapText="1"/>
      <protection hidden="1"/>
    </xf>
    <xf numFmtId="165" fontId="3" fillId="6" borderId="43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44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28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34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0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41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37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38" xfId="1" applyNumberFormat="1" applyFont="1" applyFill="1" applyBorder="1" applyAlignment="1" applyProtection="1">
      <alignment horizontal="center" vertical="center" wrapText="1"/>
      <protection hidden="1"/>
    </xf>
    <xf numFmtId="165" fontId="3" fillId="6" borderId="31" xfId="1" applyNumberFormat="1" applyFont="1" applyFill="1" applyBorder="1" applyAlignment="1" applyProtection="1">
      <alignment horizontal="center" vertical="center" wrapText="1"/>
      <protection hidden="1"/>
    </xf>
    <xf numFmtId="9" fontId="3" fillId="0" borderId="1" xfId="4" applyFont="1" applyBorder="1" applyAlignment="1">
      <alignment horizontal="center" vertical="center" textRotation="90" wrapText="1"/>
    </xf>
    <xf numFmtId="0" fontId="5" fillId="0" borderId="49" xfId="1" applyFont="1" applyFill="1" applyBorder="1" applyAlignment="1">
      <alignment horizontal="center"/>
    </xf>
    <xf numFmtId="9" fontId="3" fillId="0" borderId="13" xfId="4" applyFont="1" applyBorder="1" applyAlignment="1">
      <alignment horizontal="center" vertical="center" textRotation="90" wrapText="1"/>
    </xf>
    <xf numFmtId="0" fontId="5" fillId="10" borderId="20" xfId="2" applyFont="1" applyFill="1" applyBorder="1" applyAlignment="1">
      <alignment horizontal="left" vertical="center"/>
    </xf>
    <xf numFmtId="0" fontId="3" fillId="10" borderId="8" xfId="2" applyFont="1" applyFill="1" applyBorder="1" applyAlignment="1">
      <alignment horizontal="center" vertical="center" wrapText="1"/>
    </xf>
    <xf numFmtId="0" fontId="3" fillId="10" borderId="15" xfId="2" applyFont="1" applyFill="1" applyBorder="1" applyAlignment="1">
      <alignment horizontal="center" vertical="center" wrapText="1"/>
    </xf>
    <xf numFmtId="0" fontId="3" fillId="10" borderId="11" xfId="2" applyFont="1" applyFill="1" applyBorder="1" applyAlignment="1">
      <alignment horizontal="center" vertical="center" wrapText="1"/>
    </xf>
    <xf numFmtId="0" fontId="3" fillId="10" borderId="57" xfId="3" applyFont="1" applyFill="1" applyBorder="1" applyAlignment="1">
      <alignment horizontal="center" vertical="center" wrapText="1"/>
    </xf>
    <xf numFmtId="0" fontId="3" fillId="10" borderId="19" xfId="3" applyFont="1" applyFill="1" applyBorder="1" applyAlignment="1">
      <alignment horizontal="center" vertical="center" wrapText="1"/>
    </xf>
    <xf numFmtId="0" fontId="3" fillId="10" borderId="36" xfId="3" applyFont="1" applyFill="1" applyBorder="1" applyAlignment="1">
      <alignment horizontal="center" vertical="center" wrapText="1"/>
    </xf>
    <xf numFmtId="0" fontId="5" fillId="10" borderId="32" xfId="2" applyFont="1" applyFill="1" applyBorder="1" applyAlignment="1">
      <alignment horizontal="left" vertical="center" wrapText="1"/>
    </xf>
    <xf numFmtId="0" fontId="3" fillId="10" borderId="25" xfId="3" applyFont="1" applyFill="1" applyBorder="1" applyAlignment="1">
      <alignment horizontal="center" vertical="center" wrapText="1"/>
    </xf>
    <xf numFmtId="0" fontId="3" fillId="10" borderId="27" xfId="3" applyFont="1" applyFill="1" applyBorder="1" applyAlignment="1">
      <alignment horizontal="center" vertical="center" wrapText="1"/>
    </xf>
    <xf numFmtId="0" fontId="3" fillId="10" borderId="22" xfId="3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16" borderId="51" xfId="2" applyFont="1" applyFill="1" applyBorder="1" applyAlignment="1">
      <alignment horizontal="center" vertical="center" wrapText="1"/>
    </xf>
    <xf numFmtId="0" fontId="3" fillId="16" borderId="3" xfId="2" applyFont="1" applyFill="1" applyBorder="1" applyAlignment="1">
      <alignment horizontal="center" vertical="center" wrapText="1"/>
    </xf>
    <xf numFmtId="0" fontId="3" fillId="16" borderId="4" xfId="2" applyFont="1" applyFill="1" applyBorder="1" applyAlignment="1">
      <alignment horizontal="center" vertical="center" wrapText="1"/>
    </xf>
    <xf numFmtId="0" fontId="5" fillId="0" borderId="6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5" fillId="8" borderId="5" xfId="3" applyFont="1" applyFill="1" applyBorder="1" applyAlignment="1">
      <alignment horizontal="center" vertical="center" wrapText="1"/>
    </xf>
    <xf numFmtId="0" fontId="12" fillId="10" borderId="54" xfId="3" applyFont="1" applyFill="1" applyBorder="1" applyAlignment="1">
      <alignment horizontal="center" vertical="center" wrapText="1"/>
    </xf>
    <xf numFmtId="0" fontId="12" fillId="10" borderId="55" xfId="3" applyFont="1" applyFill="1" applyBorder="1" applyAlignment="1">
      <alignment horizontal="center" vertical="center" wrapText="1"/>
    </xf>
    <xf numFmtId="0" fontId="12" fillId="10" borderId="56" xfId="3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10" borderId="54" xfId="3" applyFont="1" applyFill="1" applyBorder="1" applyAlignment="1">
      <alignment horizontal="center" vertical="center" wrapText="1"/>
    </xf>
    <xf numFmtId="0" fontId="5" fillId="10" borderId="55" xfId="3" applyFont="1" applyFill="1" applyBorder="1" applyAlignment="1">
      <alignment horizontal="center" vertical="center" wrapText="1"/>
    </xf>
    <xf numFmtId="0" fontId="5" fillId="8" borderId="20" xfId="3" applyFont="1" applyFill="1" applyBorder="1" applyAlignment="1">
      <alignment horizontal="center" vertical="center" wrapText="1"/>
    </xf>
    <xf numFmtId="0" fontId="5" fillId="1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2" fillId="10" borderId="47" xfId="3" applyFont="1" applyFill="1" applyBorder="1" applyAlignment="1">
      <alignment horizontal="center" vertical="center" wrapText="1"/>
    </xf>
    <xf numFmtId="0" fontId="12" fillId="10" borderId="48" xfId="3" applyFont="1" applyFill="1" applyBorder="1" applyAlignment="1">
      <alignment horizontal="center" vertical="center" wrapText="1"/>
    </xf>
    <xf numFmtId="0" fontId="3" fillId="10" borderId="23" xfId="3" applyFont="1" applyFill="1" applyBorder="1" applyAlignment="1">
      <alignment horizontal="center" vertical="center" wrapText="1"/>
    </xf>
    <xf numFmtId="0" fontId="3" fillId="10" borderId="26" xfId="3" applyFont="1" applyFill="1" applyBorder="1" applyAlignment="1">
      <alignment horizontal="center" vertical="center" wrapText="1"/>
    </xf>
    <xf numFmtId="0" fontId="3" fillId="10" borderId="50" xfId="3" applyFont="1" applyFill="1" applyBorder="1" applyAlignment="1">
      <alignment horizontal="center" vertical="center" wrapText="1"/>
    </xf>
    <xf numFmtId="0" fontId="5" fillId="10" borderId="24" xfId="2" applyFont="1" applyFill="1" applyBorder="1" applyAlignment="1">
      <alignment horizontal="left" vertical="center" wrapText="1"/>
    </xf>
    <xf numFmtId="0" fontId="5" fillId="10" borderId="25" xfId="2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10" borderId="12" xfId="3" applyFont="1" applyFill="1" applyBorder="1" applyAlignment="1">
      <alignment horizontal="center" vertical="center" wrapText="1"/>
    </xf>
    <xf numFmtId="0" fontId="12" fillId="10" borderId="25" xfId="3" applyFont="1" applyFill="1" applyBorder="1" applyAlignment="1">
      <alignment horizontal="center" vertical="center" wrapText="1"/>
    </xf>
    <xf numFmtId="0" fontId="12" fillId="10" borderId="42" xfId="3" applyFont="1" applyFill="1" applyBorder="1" applyAlignment="1">
      <alignment horizontal="center" vertical="center" wrapText="1"/>
    </xf>
    <xf numFmtId="0" fontId="12" fillId="10" borderId="27" xfId="3" applyFont="1" applyFill="1" applyBorder="1" applyAlignment="1">
      <alignment horizontal="center" vertical="center" wrapText="1"/>
    </xf>
    <xf numFmtId="0" fontId="12" fillId="10" borderId="65" xfId="3" applyFont="1" applyFill="1" applyBorder="1" applyAlignment="1">
      <alignment horizontal="center" vertical="center" wrapText="1"/>
    </xf>
    <xf numFmtId="0" fontId="5" fillId="10" borderId="50" xfId="2" applyFont="1" applyFill="1" applyBorder="1" applyAlignment="1">
      <alignment horizontal="left" vertical="center" wrapText="1"/>
    </xf>
    <xf numFmtId="0" fontId="5" fillId="10" borderId="29" xfId="2" applyFont="1" applyFill="1" applyBorder="1" applyAlignment="1">
      <alignment horizontal="left" vertical="center" wrapText="1"/>
    </xf>
    <xf numFmtId="0" fontId="5" fillId="10" borderId="26" xfId="2" applyFont="1" applyFill="1" applyBorder="1" applyAlignment="1">
      <alignment horizontal="left" vertical="center" wrapText="1"/>
    </xf>
    <xf numFmtId="0" fontId="3" fillId="0" borderId="26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10" borderId="9" xfId="2" applyFont="1" applyFill="1" applyBorder="1" applyAlignment="1">
      <alignment horizontal="left" vertical="center" wrapText="1"/>
    </xf>
    <xf numFmtId="0" fontId="5" fillId="10" borderId="65" xfId="2" applyFont="1" applyFill="1" applyBorder="1" applyAlignment="1">
      <alignment horizontal="left" vertical="center" wrapText="1"/>
    </xf>
    <xf numFmtId="0" fontId="5" fillId="10" borderId="49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10" borderId="28" xfId="3" applyFont="1" applyFill="1" applyBorder="1" applyAlignment="1">
      <alignment horizontal="center" vertical="center" wrapText="1"/>
    </xf>
    <xf numFmtId="0" fontId="5" fillId="10" borderId="41" xfId="3" applyFont="1" applyFill="1" applyBorder="1" applyAlignment="1">
      <alignment horizontal="center" vertical="center" wrapText="1"/>
    </xf>
    <xf numFmtId="0" fontId="3" fillId="10" borderId="54" xfId="3" applyFont="1" applyFill="1" applyBorder="1" applyAlignment="1">
      <alignment horizontal="center" vertical="center" wrapText="1"/>
    </xf>
    <xf numFmtId="0" fontId="3" fillId="10" borderId="55" xfId="3" applyFont="1" applyFill="1" applyBorder="1" applyAlignment="1">
      <alignment horizontal="center" vertical="center" wrapText="1"/>
    </xf>
    <xf numFmtId="0" fontId="3" fillId="10" borderId="56" xfId="3" applyFont="1" applyFill="1" applyBorder="1" applyAlignment="1">
      <alignment horizontal="center" vertical="center" wrapText="1"/>
    </xf>
    <xf numFmtId="0" fontId="5" fillId="10" borderId="52" xfId="2" applyFont="1" applyFill="1" applyBorder="1" applyAlignment="1">
      <alignment horizontal="left" vertical="center" wrapText="1"/>
    </xf>
    <xf numFmtId="0" fontId="5" fillId="10" borderId="30" xfId="2" applyFont="1" applyFill="1" applyBorder="1" applyAlignment="1">
      <alignment horizontal="left" vertical="center" wrapText="1"/>
    </xf>
    <xf numFmtId="0" fontId="5" fillId="10" borderId="38" xfId="2" applyFont="1" applyFill="1" applyBorder="1" applyAlignment="1">
      <alignment horizontal="left" vertical="center" wrapText="1"/>
    </xf>
    <xf numFmtId="0" fontId="5" fillId="10" borderId="31" xfId="2" applyFont="1" applyFill="1" applyBorder="1" applyAlignment="1">
      <alignment horizontal="left" vertical="center" wrapText="1"/>
    </xf>
    <xf numFmtId="0" fontId="3" fillId="10" borderId="59" xfId="2" applyFont="1" applyFill="1" applyBorder="1" applyAlignment="1">
      <alignment horizontal="center" vertical="center" wrapText="1"/>
    </xf>
    <xf numFmtId="0" fontId="3" fillId="10" borderId="60" xfId="2" applyFont="1" applyFill="1" applyBorder="1" applyAlignment="1">
      <alignment horizontal="center" vertical="center" wrapText="1"/>
    </xf>
    <xf numFmtId="0" fontId="3" fillId="10" borderId="32" xfId="3" applyFont="1" applyFill="1" applyBorder="1" applyAlignment="1">
      <alignment horizontal="center" vertical="center" wrapText="1"/>
    </xf>
    <xf numFmtId="0" fontId="3" fillId="10" borderId="6" xfId="3" applyFont="1" applyFill="1" applyBorder="1" applyAlignment="1">
      <alignment horizontal="center" vertical="center" wrapText="1"/>
    </xf>
    <xf numFmtId="0" fontId="3" fillId="10" borderId="8" xfId="3" applyFont="1" applyFill="1" applyBorder="1" applyAlignment="1">
      <alignment horizontal="center" vertical="center" wrapText="1"/>
    </xf>
    <xf numFmtId="0" fontId="5" fillId="10" borderId="51" xfId="2" applyFont="1" applyFill="1" applyBorder="1" applyAlignment="1">
      <alignment horizontal="left" vertical="center" wrapText="1"/>
    </xf>
    <xf numFmtId="0" fontId="5" fillId="10" borderId="4" xfId="2" applyFont="1" applyFill="1" applyBorder="1" applyAlignment="1">
      <alignment horizontal="left" vertical="center" wrapText="1"/>
    </xf>
    <xf numFmtId="9" fontId="3" fillId="0" borderId="2" xfId="4" applyFont="1" applyBorder="1" applyAlignment="1">
      <alignment horizontal="center" vertical="center" wrapText="1"/>
    </xf>
    <xf numFmtId="9" fontId="3" fillId="0" borderId="13" xfId="4" applyFont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/>
    </xf>
    <xf numFmtId="0" fontId="5" fillId="0" borderId="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2" fillId="10" borderId="32" xfId="3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center" vertical="center" wrapText="1"/>
    </xf>
    <xf numFmtId="0" fontId="12" fillId="10" borderId="8" xfId="3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4" borderId="57" xfId="1" applyFont="1" applyFill="1" applyBorder="1" applyAlignment="1">
      <alignment horizontal="center" vertical="center" wrapText="1"/>
    </xf>
    <xf numFmtId="0" fontId="3" fillId="4" borderId="36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9" borderId="57" xfId="2" applyFont="1" applyFill="1" applyBorder="1" applyAlignment="1">
      <alignment horizontal="center" vertical="center" wrapText="1"/>
    </xf>
    <xf numFmtId="0" fontId="3" fillId="9" borderId="36" xfId="2" applyFont="1" applyFill="1" applyBorder="1" applyAlignment="1">
      <alignment horizontal="center" vertical="center" wrapText="1"/>
    </xf>
    <xf numFmtId="0" fontId="6" fillId="5" borderId="43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3" fillId="9" borderId="8" xfId="2" applyFont="1" applyFill="1" applyBorder="1" applyAlignment="1">
      <alignment horizontal="center" vertical="center" wrapText="1"/>
    </xf>
    <xf numFmtId="0" fontId="3" fillId="9" borderId="11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3" fillId="9" borderId="13" xfId="2" applyFont="1" applyFill="1" applyBorder="1" applyAlignment="1">
      <alignment horizontal="center" vertical="center" wrapText="1"/>
    </xf>
    <xf numFmtId="0" fontId="3" fillId="9" borderId="9" xfId="2" applyFont="1" applyFill="1" applyBorder="1" applyAlignment="1">
      <alignment horizontal="center" vertical="center" wrapText="1"/>
    </xf>
    <xf numFmtId="0" fontId="3" fillId="9" borderId="16" xfId="2" applyFont="1" applyFill="1" applyBorder="1" applyAlignment="1">
      <alignment horizontal="center" vertical="center" wrapText="1"/>
    </xf>
    <xf numFmtId="0" fontId="3" fillId="9" borderId="0" xfId="2" applyFont="1" applyFill="1" applyBorder="1" applyAlignment="1">
      <alignment horizontal="center" vertical="center" wrapText="1"/>
    </xf>
    <xf numFmtId="0" fontId="3" fillId="9" borderId="38" xfId="2" applyFont="1" applyFill="1" applyBorder="1" applyAlignment="1">
      <alignment horizontal="center" vertical="center" wrapText="1"/>
    </xf>
    <xf numFmtId="0" fontId="3" fillId="9" borderId="23" xfId="2" applyFont="1" applyFill="1" applyBorder="1" applyAlignment="1">
      <alignment horizontal="center" vertical="center" wrapText="1"/>
    </xf>
    <xf numFmtId="0" fontId="3" fillId="9" borderId="18" xfId="2" applyFont="1" applyFill="1" applyBorder="1" applyAlignment="1">
      <alignment horizontal="center" vertical="center" wrapText="1"/>
    </xf>
    <xf numFmtId="0" fontId="3" fillId="9" borderId="50" xfId="2" applyFont="1" applyFill="1" applyBorder="1" applyAlignment="1">
      <alignment horizontal="center" vertical="center" wrapText="1"/>
    </xf>
    <xf numFmtId="0" fontId="3" fillId="9" borderId="29" xfId="2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/>
    </xf>
    <xf numFmtId="0" fontId="15" fillId="8" borderId="34" xfId="1" applyFont="1" applyFill="1" applyBorder="1" applyAlignment="1">
      <alignment horizontal="left" vertical="top" wrapText="1"/>
    </xf>
    <xf numFmtId="0" fontId="15" fillId="8" borderId="0" xfId="1" applyFont="1" applyFill="1" applyBorder="1" applyAlignment="1">
      <alignment horizontal="left" vertical="top" wrapText="1"/>
    </xf>
    <xf numFmtId="0" fontId="15" fillId="8" borderId="41" xfId="1" applyFont="1" applyFill="1" applyBorder="1" applyAlignment="1">
      <alignment horizontal="left" vertical="top" wrapText="1"/>
    </xf>
    <xf numFmtId="0" fontId="15" fillId="8" borderId="37" xfId="1" applyFont="1" applyFill="1" applyBorder="1" applyAlignment="1">
      <alignment horizontal="left" vertical="top" wrapText="1"/>
    </xf>
    <xf numFmtId="0" fontId="15" fillId="8" borderId="38" xfId="1" applyFont="1" applyFill="1" applyBorder="1" applyAlignment="1">
      <alignment horizontal="left" vertical="top" wrapText="1"/>
    </xf>
    <xf numFmtId="0" fontId="15" fillId="8" borderId="31" xfId="1" applyFont="1" applyFill="1" applyBorder="1" applyAlignment="1">
      <alignment horizontal="left" vertical="top" wrapText="1"/>
    </xf>
    <xf numFmtId="0" fontId="4" fillId="8" borderId="43" xfId="1" applyFont="1" applyFill="1" applyBorder="1" applyAlignment="1">
      <alignment horizontal="left" vertical="top" wrapText="1"/>
    </xf>
    <xf numFmtId="0" fontId="4" fillId="8" borderId="44" xfId="1" applyFont="1" applyFill="1" applyBorder="1" applyAlignment="1">
      <alignment horizontal="left" vertical="top" wrapText="1"/>
    </xf>
    <xf numFmtId="0" fontId="4" fillId="8" borderId="28" xfId="1" applyFont="1" applyFill="1" applyBorder="1" applyAlignment="1">
      <alignment horizontal="left" vertical="top" wrapText="1"/>
    </xf>
    <xf numFmtId="0" fontId="4" fillId="8" borderId="37" xfId="1" applyFont="1" applyFill="1" applyBorder="1" applyAlignment="1">
      <alignment horizontal="left" vertical="top" wrapText="1"/>
    </xf>
    <xf numFmtId="0" fontId="4" fillId="8" borderId="38" xfId="1" applyFont="1" applyFill="1" applyBorder="1" applyAlignment="1">
      <alignment horizontal="left" vertical="top" wrapText="1"/>
    </xf>
    <xf numFmtId="0" fontId="4" fillId="8" borderId="31" xfId="1" applyFont="1" applyFill="1" applyBorder="1" applyAlignment="1">
      <alignment horizontal="left" vertical="top" wrapText="1"/>
    </xf>
    <xf numFmtId="0" fontId="3" fillId="8" borderId="43" xfId="1" applyFont="1" applyFill="1" applyBorder="1" applyAlignment="1">
      <alignment horizontal="center" vertical="top" wrapText="1"/>
    </xf>
    <xf numFmtId="0" fontId="3" fillId="8" borderId="44" xfId="1" applyFont="1" applyFill="1" applyBorder="1" applyAlignment="1">
      <alignment horizontal="center" vertical="top" wrapText="1"/>
    </xf>
    <xf numFmtId="0" fontId="3" fillId="8" borderId="28" xfId="1" applyFont="1" applyFill="1" applyBorder="1" applyAlignment="1">
      <alignment horizontal="center" vertical="top" wrapText="1"/>
    </xf>
    <xf numFmtId="0" fontId="3" fillId="8" borderId="34" xfId="1" applyFont="1" applyFill="1" applyBorder="1" applyAlignment="1">
      <alignment horizontal="center" vertical="top" wrapText="1"/>
    </xf>
    <xf numFmtId="0" fontId="3" fillId="8" borderId="0" xfId="1" applyFont="1" applyFill="1" applyBorder="1" applyAlignment="1">
      <alignment horizontal="center" vertical="top" wrapText="1"/>
    </xf>
    <xf numFmtId="0" fontId="3" fillId="8" borderId="41" xfId="1" applyFont="1" applyFill="1" applyBorder="1" applyAlignment="1">
      <alignment horizontal="center" vertical="top" wrapText="1"/>
    </xf>
    <xf numFmtId="0" fontId="3" fillId="8" borderId="37" xfId="1" applyFont="1" applyFill="1" applyBorder="1" applyAlignment="1">
      <alignment horizontal="center" vertical="top" wrapText="1"/>
    </xf>
    <xf numFmtId="0" fontId="3" fillId="8" borderId="38" xfId="1" applyFont="1" applyFill="1" applyBorder="1" applyAlignment="1">
      <alignment horizontal="center" vertical="top" wrapText="1"/>
    </xf>
    <xf numFmtId="0" fontId="3" fillId="8" borderId="31" xfId="1" applyFont="1" applyFill="1" applyBorder="1" applyAlignment="1">
      <alignment horizontal="center" vertical="top" wrapText="1"/>
    </xf>
    <xf numFmtId="0" fontId="16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3" fillId="12" borderId="57" xfId="2" applyFont="1" applyFill="1" applyBorder="1" applyAlignment="1">
      <alignment horizontal="center" vertical="center" wrapText="1"/>
    </xf>
    <xf numFmtId="0" fontId="3" fillId="12" borderId="19" xfId="2" applyFont="1" applyFill="1" applyBorder="1" applyAlignment="1">
      <alignment horizontal="center" vertical="center" wrapText="1"/>
    </xf>
    <xf numFmtId="0" fontId="3" fillId="12" borderId="36" xfId="2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lef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5" fillId="10" borderId="22" xfId="0" applyFont="1" applyFill="1" applyBorder="1" applyAlignment="1">
      <alignment horizontal="left" vertical="center" wrapText="1"/>
    </xf>
    <xf numFmtId="0" fontId="5" fillId="10" borderId="24" xfId="0" applyFont="1" applyFill="1" applyBorder="1" applyAlignment="1">
      <alignment horizontal="left" vertical="center" wrapText="1"/>
    </xf>
    <xf numFmtId="0" fontId="5" fillId="10" borderId="32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59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5" fillId="22" borderId="71" xfId="6" applyFont="1" applyFill="1" applyBorder="1" applyAlignment="1">
      <alignment horizontal="center" vertical="center" wrapText="1"/>
    </xf>
    <xf numFmtId="0" fontId="26" fillId="0" borderId="72" xfId="6" applyFont="1" applyBorder="1"/>
    <xf numFmtId="0" fontId="26" fillId="0" borderId="73" xfId="6" applyFont="1" applyBorder="1"/>
    <xf numFmtId="0" fontId="27" fillId="22" borderId="74" xfId="6" applyFont="1" applyFill="1" applyBorder="1"/>
    <xf numFmtId="0" fontId="24" fillId="0" borderId="0" xfId="6"/>
    <xf numFmtId="0" fontId="25" fillId="23" borderId="43" xfId="6" applyFont="1" applyFill="1" applyBorder="1" applyAlignment="1">
      <alignment horizontal="center" vertical="center" wrapText="1"/>
    </xf>
    <xf numFmtId="0" fontId="26" fillId="0" borderId="44" xfId="6" applyFont="1" applyBorder="1"/>
    <xf numFmtId="0" fontId="26" fillId="0" borderId="28" xfId="6" applyFont="1" applyBorder="1"/>
    <xf numFmtId="0" fontId="27" fillId="24" borderId="75" xfId="6" applyFont="1" applyFill="1" applyBorder="1"/>
    <xf numFmtId="0" fontId="28" fillId="23" borderId="76" xfId="6" applyFont="1" applyFill="1" applyBorder="1" applyAlignment="1">
      <alignment horizontal="center" vertical="center" wrapText="1"/>
    </xf>
    <xf numFmtId="0" fontId="28" fillId="23" borderId="77" xfId="6" applyFont="1" applyFill="1" applyBorder="1" applyAlignment="1">
      <alignment horizontal="center" vertical="center" wrapText="1"/>
    </xf>
    <xf numFmtId="0" fontId="26" fillId="0" borderId="78" xfId="6" applyFont="1" applyBorder="1"/>
    <xf numFmtId="0" fontId="28" fillId="23" borderId="79" xfId="6" applyFont="1" applyFill="1" applyBorder="1" applyAlignment="1">
      <alignment horizontal="center" vertical="center" wrapText="1"/>
    </xf>
    <xf numFmtId="0" fontId="28" fillId="23" borderId="80" xfId="6" applyFont="1" applyFill="1" applyBorder="1" applyAlignment="1">
      <alignment horizontal="center" vertical="center" wrapText="1"/>
    </xf>
    <xf numFmtId="0" fontId="29" fillId="23" borderId="75" xfId="6" applyFont="1" applyFill="1" applyBorder="1" applyAlignment="1">
      <alignment horizontal="center" vertical="center" wrapText="1"/>
    </xf>
    <xf numFmtId="0" fontId="24" fillId="23" borderId="26" xfId="6" applyFill="1" applyBorder="1" applyAlignment="1">
      <alignment horizontal="center" vertical="center" wrapText="1"/>
    </xf>
    <xf numFmtId="0" fontId="28" fillId="25" borderId="75" xfId="6" applyFont="1" applyFill="1" applyBorder="1" applyAlignment="1">
      <alignment horizontal="center" vertical="center" wrapText="1"/>
    </xf>
    <xf numFmtId="0" fontId="31" fillId="25" borderId="74" xfId="6" applyFont="1" applyFill="1" applyBorder="1" applyAlignment="1">
      <alignment horizontal="left" vertical="center" wrapText="1"/>
    </xf>
    <xf numFmtId="0" fontId="31" fillId="25" borderId="74" xfId="6" applyFont="1" applyFill="1" applyBorder="1" applyAlignment="1">
      <alignment horizontal="center" vertical="center" wrapText="1"/>
    </xf>
    <xf numFmtId="0" fontId="31" fillId="0" borderId="74" xfId="6" applyFont="1" applyBorder="1" applyAlignment="1">
      <alignment horizontal="center" vertical="center" wrapText="1"/>
    </xf>
    <xf numFmtId="166" fontId="31" fillId="0" borderId="20" xfId="6" applyNumberFormat="1" applyFont="1" applyBorder="1" applyAlignment="1">
      <alignment horizontal="center" vertical="center" wrapText="1"/>
    </xf>
    <xf numFmtId="0" fontId="27" fillId="0" borderId="75" xfId="6" applyFont="1" applyBorder="1" applyAlignment="1">
      <alignment wrapText="1"/>
    </xf>
    <xf numFmtId="0" fontId="26" fillId="0" borderId="26" xfId="6" applyFont="1" applyBorder="1"/>
    <xf numFmtId="0" fontId="28" fillId="0" borderId="75" xfId="6" applyFont="1" applyBorder="1" applyAlignment="1">
      <alignment horizontal="center" vertical="center" wrapText="1"/>
    </xf>
    <xf numFmtId="0" fontId="31" fillId="0" borderId="74" xfId="6" applyFont="1" applyBorder="1" applyAlignment="1">
      <alignment horizontal="left" vertical="center" wrapText="1"/>
    </xf>
    <xf numFmtId="0" fontId="32" fillId="26" borderId="39" xfId="0" applyFont="1" applyFill="1" applyBorder="1" applyAlignment="1">
      <alignment horizontal="center" vertical="center" wrapText="1"/>
    </xf>
    <xf numFmtId="0" fontId="32" fillId="26" borderId="40" xfId="0" applyFont="1" applyFill="1" applyBorder="1" applyAlignment="1">
      <alignment horizontal="center" vertical="center" wrapText="1"/>
    </xf>
    <xf numFmtId="0" fontId="32" fillId="26" borderId="61" xfId="0" applyFont="1" applyFill="1" applyBorder="1" applyAlignment="1">
      <alignment horizontal="center" vertical="center" wrapText="1"/>
    </xf>
    <xf numFmtId="0" fontId="6" fillId="26" borderId="23" xfId="0" applyFont="1" applyFill="1" applyBorder="1" applyAlignment="1">
      <alignment horizontal="center" vertical="center"/>
    </xf>
    <xf numFmtId="0" fontId="6" fillId="26" borderId="17" xfId="0" applyFont="1" applyFill="1" applyBorder="1" applyAlignment="1">
      <alignment horizontal="center" vertical="center"/>
    </xf>
    <xf numFmtId="0" fontId="6" fillId="26" borderId="17" xfId="0" applyFont="1" applyFill="1" applyBorder="1" applyAlignment="1">
      <alignment horizontal="center" vertical="center" wrapText="1"/>
    </xf>
    <xf numFmtId="0" fontId="6" fillId="26" borderId="17" xfId="0" applyFont="1" applyFill="1" applyBorder="1" applyAlignment="1">
      <alignment horizontal="center" vertical="center"/>
    </xf>
    <xf numFmtId="0" fontId="6" fillId="26" borderId="18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0" fontId="31" fillId="0" borderId="67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8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horizontal="center" vertical="center" wrapText="1"/>
    </xf>
  </cellXfs>
  <cellStyles count="7">
    <cellStyle name="Normal" xfId="0" builtinId="0"/>
    <cellStyle name="Normal 2" xfId="6" xr:uid="{5ED9FF8B-8036-452E-B2A0-4A2D1E47D17D}"/>
    <cellStyle name="Normal 2 2" xfId="1" xr:uid="{00000000-0005-0000-0000-000001000000}"/>
    <cellStyle name="Normal 4" xfId="2" xr:uid="{00000000-0005-0000-0000-000002000000}"/>
    <cellStyle name="Normal 4 2" xfId="3" xr:uid="{00000000-0005-0000-0000-000003000000}"/>
    <cellStyle name="Porcentaje" xfId="5" builtinId="5"/>
    <cellStyle name="Porcentaje 2" xfId="4" xr:uid="{00000000-0005-0000-0000-000005000000}"/>
  </cellStyles>
  <dxfs count="60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 patternType="solid"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00B050"/>
        </patternFill>
      </fill>
    </dxf>
    <dxf>
      <font>
        <color rgb="FFFFC000"/>
        <name val="Cambria"/>
        <scheme val="none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8EA9DB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61117</xdr:colOff>
      <xdr:row>9</xdr:row>
      <xdr:rowOff>256598</xdr:rowOff>
    </xdr:from>
    <xdr:to>
      <xdr:col>33</xdr:col>
      <xdr:colOff>0</xdr:colOff>
      <xdr:row>9</xdr:row>
      <xdr:rowOff>571500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62992" y="4622223"/>
          <a:ext cx="1097758" cy="31490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000" b="1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</a:rPr>
            <a:t>EN</a:t>
          </a:r>
          <a:r>
            <a:rPr lang="es-CO" sz="1000" b="1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</a:rPr>
            <a:t> PROCESO</a:t>
          </a:r>
          <a:endParaRPr lang="es-CO" sz="1000" b="1">
            <a:solidFill>
              <a:sysClr val="windowText" lastClr="000000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29</xdr:col>
      <xdr:colOff>381000</xdr:colOff>
      <xdr:row>9</xdr:row>
      <xdr:rowOff>253796</xdr:rowOff>
    </xdr:from>
    <xdr:to>
      <xdr:col>31</xdr:col>
      <xdr:colOff>685800</xdr:colOff>
      <xdr:row>9</xdr:row>
      <xdr:rowOff>539750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447750" y="4619421"/>
          <a:ext cx="1162050" cy="285954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050" b="1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</a:rPr>
            <a:t>SIN</a:t>
          </a:r>
          <a:r>
            <a:rPr lang="es-CO" sz="1050" b="1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</a:rPr>
            <a:t> INICIAR</a:t>
          </a:r>
          <a:endParaRPr lang="es-CO" sz="1050" b="1">
            <a:solidFill>
              <a:sysClr val="windowText" lastClr="000000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33</xdr:col>
      <xdr:colOff>174625</xdr:colOff>
      <xdr:row>9</xdr:row>
      <xdr:rowOff>272473</xdr:rowOff>
    </xdr:from>
    <xdr:to>
      <xdr:col>34</xdr:col>
      <xdr:colOff>57150</xdr:colOff>
      <xdr:row>9</xdr:row>
      <xdr:rowOff>571500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035375" y="4638098"/>
          <a:ext cx="946150" cy="299027"/>
        </a:xfrm>
        <a:prstGeom prst="round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000" b="1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</a:rPr>
            <a:t>EJECUTADO</a:t>
          </a:r>
          <a:endParaRPr lang="es-CO" sz="1000" b="1">
            <a:solidFill>
              <a:sysClr val="windowText" lastClr="000000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31</xdr:col>
      <xdr:colOff>48721</xdr:colOff>
      <xdr:row>7</xdr:row>
      <xdr:rowOff>158652</xdr:rowOff>
    </xdr:from>
    <xdr:to>
      <xdr:col>31</xdr:col>
      <xdr:colOff>321760</xdr:colOff>
      <xdr:row>7</xdr:row>
      <xdr:rowOff>495351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366421" y="3054252"/>
          <a:ext cx="273039" cy="336699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100" b="1">
              <a:solidFill>
                <a:sysClr val="windowText" lastClr="000000"/>
              </a:solidFill>
            </a:rPr>
            <a:t>P</a:t>
          </a:r>
        </a:p>
      </xdr:txBody>
    </xdr:sp>
    <xdr:clientData/>
  </xdr:twoCellAnchor>
  <xdr:twoCellAnchor>
    <xdr:from>
      <xdr:col>33</xdr:col>
      <xdr:colOff>300965</xdr:colOff>
      <xdr:row>7</xdr:row>
      <xdr:rowOff>177063</xdr:rowOff>
    </xdr:from>
    <xdr:to>
      <xdr:col>33</xdr:col>
      <xdr:colOff>628651</xdr:colOff>
      <xdr:row>7</xdr:row>
      <xdr:rowOff>514350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885615" y="2920263"/>
          <a:ext cx="327686" cy="337287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1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34</xdr:col>
      <xdr:colOff>1748505</xdr:colOff>
      <xdr:row>7</xdr:row>
      <xdr:rowOff>221801</xdr:rowOff>
    </xdr:from>
    <xdr:to>
      <xdr:col>35</xdr:col>
      <xdr:colOff>228600</xdr:colOff>
      <xdr:row>7</xdr:row>
      <xdr:rowOff>514351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399955" y="2965001"/>
          <a:ext cx="308895" cy="292550"/>
        </a:xfrm>
        <a:prstGeom prst="roundRect">
          <a:avLst/>
        </a:prstGeom>
        <a:solidFill>
          <a:srgbClr val="FF0000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100" b="1">
              <a:solidFill>
                <a:sysClr val="windowText" lastClr="000000"/>
              </a:solidFill>
            </a:rPr>
            <a:t>R</a:t>
          </a:r>
        </a:p>
      </xdr:txBody>
    </xdr:sp>
    <xdr:clientData/>
  </xdr:twoCellAnchor>
  <xdr:twoCellAnchor>
    <xdr:from>
      <xdr:col>0</xdr:col>
      <xdr:colOff>733424</xdr:colOff>
      <xdr:row>0</xdr:row>
      <xdr:rowOff>53975</xdr:rowOff>
    </xdr:from>
    <xdr:to>
      <xdr:col>2</xdr:col>
      <xdr:colOff>1174749</xdr:colOff>
      <xdr:row>5</xdr:row>
      <xdr:rowOff>113497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936"/>
        <a:stretch>
          <a:fillRect/>
        </a:stretch>
      </xdr:blipFill>
      <xdr:spPr bwMode="auto">
        <a:xfrm>
          <a:off x="733424" y="53975"/>
          <a:ext cx="3743325" cy="2155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66675</xdr:rowOff>
    </xdr:from>
    <xdr:to>
      <xdr:col>0</xdr:col>
      <xdr:colOff>1228725</xdr:colOff>
      <xdr:row>3</xdr:row>
      <xdr:rowOff>133350</xdr:rowOff>
    </xdr:to>
    <xdr:pic>
      <xdr:nvPicPr>
        <xdr:cNvPr id="2" name="Imagen 1" descr="Logo Corpamag alta resolucion baja resolución">
          <a:extLst>
            <a:ext uri="{FF2B5EF4-FFF2-40B4-BE49-F238E27FC236}">
              <a16:creationId xmlns:a16="http://schemas.microsoft.com/office/drawing/2014/main" id="{829CE799-F601-4CC7-A309-7B89DF0339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6700"/>
          <a:ext cx="11239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66675</xdr:rowOff>
    </xdr:from>
    <xdr:to>
      <xdr:col>0</xdr:col>
      <xdr:colOff>1190625</xdr:colOff>
      <xdr:row>2</xdr:row>
      <xdr:rowOff>609600</xdr:rowOff>
    </xdr:to>
    <xdr:pic>
      <xdr:nvPicPr>
        <xdr:cNvPr id="2" name="Imagen 1" descr="Logo Corpamag alta resolucion baja resolución">
          <a:extLst>
            <a:ext uri="{FF2B5EF4-FFF2-40B4-BE49-F238E27FC236}">
              <a16:creationId xmlns:a16="http://schemas.microsoft.com/office/drawing/2014/main" id="{6B5D794C-AB04-4A95-8D17-6729C82454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11239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1</xdr:row>
      <xdr:rowOff>57150</xdr:rowOff>
    </xdr:from>
    <xdr:to>
      <xdr:col>0</xdr:col>
      <xdr:colOff>1943099</xdr:colOff>
      <xdr:row>2</xdr:row>
      <xdr:rowOff>685800</xdr:rowOff>
    </xdr:to>
    <xdr:pic>
      <xdr:nvPicPr>
        <xdr:cNvPr id="2" name="Imagen 1" descr="Logo Corpamag alta resolucion baja resolución">
          <a:extLst>
            <a:ext uri="{FF2B5EF4-FFF2-40B4-BE49-F238E27FC236}">
              <a16:creationId xmlns:a16="http://schemas.microsoft.com/office/drawing/2014/main" id="{B3B5079C-E11C-448B-BFCE-A34A0623C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257175"/>
          <a:ext cx="174307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76325" cy="695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B49E212C-F8D8-4D3D-9ABD-E1BF9E54E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76325" cy="695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285750</xdr:colOff>
      <xdr:row>7</xdr:row>
      <xdr:rowOff>0</xdr:rowOff>
    </xdr:from>
    <xdr:to>
      <xdr:col>0</xdr:col>
      <xdr:colOff>428625</xdr:colOff>
      <xdr:row>7</xdr:row>
      <xdr:rowOff>2787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FAE3F5B-B797-4FA6-B508-200FFB7E3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71500"/>
          <a:ext cx="142875" cy="2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80"/>
  <sheetViews>
    <sheetView showGridLines="0" topLeftCell="C73" zoomScale="70" zoomScaleNormal="70" zoomScaleSheetLayoutView="50" zoomScalePageLayoutView="64" workbookViewId="0">
      <selection activeCell="G40" sqref="G40"/>
    </sheetView>
  </sheetViews>
  <sheetFormatPr baseColWidth="10" defaultColWidth="11.28515625" defaultRowHeight="15" x14ac:dyDescent="0.25"/>
  <cols>
    <col min="1" max="1" width="26.140625" style="10" customWidth="1"/>
    <col min="2" max="2" width="23.28515625" style="10" customWidth="1"/>
    <col min="3" max="3" width="32.28515625" style="10" customWidth="1"/>
    <col min="4" max="4" width="33.140625" style="10" customWidth="1"/>
    <col min="5" max="5" width="31.7109375" style="10" customWidth="1"/>
    <col min="6" max="6" width="35.5703125" style="10" customWidth="1"/>
    <col min="7" max="7" width="71.28515625" style="26" customWidth="1"/>
    <col min="8" max="13" width="6.42578125" style="27" customWidth="1"/>
    <col min="14" max="31" width="6.42578125" style="10" customWidth="1"/>
    <col min="32" max="32" width="11.7109375" style="10" customWidth="1"/>
    <col min="33" max="33" width="17.42578125" style="10" customWidth="1"/>
    <col min="34" max="34" width="16" style="10" customWidth="1"/>
    <col min="35" max="35" width="27.28515625" style="10" customWidth="1"/>
    <col min="36" max="36" width="28.5703125" style="10" customWidth="1"/>
    <col min="37" max="16384" width="11.28515625" style="10"/>
  </cols>
  <sheetData>
    <row r="1" spans="1:78" s="1" customFormat="1" ht="37.5" customHeight="1" x14ac:dyDescent="0.2">
      <c r="A1" s="404"/>
      <c r="B1" s="405"/>
      <c r="C1" s="406"/>
      <c r="D1" s="184" t="s">
        <v>166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6"/>
    </row>
    <row r="2" spans="1:78" s="1" customFormat="1" ht="37.5" customHeight="1" x14ac:dyDescent="0.2">
      <c r="A2" s="407"/>
      <c r="B2" s="408"/>
      <c r="C2" s="409"/>
      <c r="D2" s="187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9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1" customFormat="1" ht="37.5" customHeight="1" thickBot="1" x14ac:dyDescent="0.25">
      <c r="A3" s="407"/>
      <c r="B3" s="408"/>
      <c r="C3" s="409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2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s="1" customFormat="1" ht="21" customHeight="1" x14ac:dyDescent="0.2">
      <c r="A4" s="407"/>
      <c r="B4" s="408"/>
      <c r="C4" s="409"/>
      <c r="D4" s="184" t="s">
        <v>65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s="3" customFormat="1" ht="30.75" customHeight="1" x14ac:dyDescent="0.2">
      <c r="A5" s="407"/>
      <c r="B5" s="408"/>
      <c r="C5" s="409"/>
      <c r="D5" s="187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9"/>
    </row>
    <row r="6" spans="1:78" s="2" customFormat="1" ht="19.5" customHeight="1" thickBot="1" x14ac:dyDescent="0.3">
      <c r="A6" s="410"/>
      <c r="B6" s="411"/>
      <c r="C6" s="412"/>
      <c r="D6" s="190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2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3" customFormat="1" ht="43.5" customHeight="1" thickBot="1" x14ac:dyDescent="0.25">
      <c r="A7" s="56"/>
      <c r="B7" s="29"/>
      <c r="C7" s="29"/>
      <c r="D7" s="103" t="s">
        <v>125</v>
      </c>
      <c r="E7" s="392" t="s">
        <v>173</v>
      </c>
      <c r="F7" s="393"/>
      <c r="G7" s="393"/>
      <c r="H7" s="393"/>
      <c r="I7" s="393"/>
      <c r="J7" s="393"/>
      <c r="K7" s="393"/>
      <c r="L7" s="393"/>
      <c r="M7" s="394"/>
      <c r="N7" s="29"/>
      <c r="O7" s="29"/>
      <c r="P7" s="208"/>
      <c r="Q7" s="208"/>
      <c r="R7" s="208"/>
      <c r="S7" s="208"/>
      <c r="T7" s="208"/>
      <c r="U7" s="208"/>
      <c r="V7" s="208"/>
      <c r="W7" s="208"/>
      <c r="X7" s="29"/>
      <c r="Y7" s="29"/>
      <c r="Z7" s="29"/>
      <c r="AA7" s="29"/>
      <c r="AB7" s="29"/>
      <c r="AC7" s="29"/>
      <c r="AD7" s="29"/>
      <c r="AE7" s="29"/>
      <c r="AF7" s="29"/>
    </row>
    <row r="8" spans="1:78" s="3" customFormat="1" ht="57.75" customHeight="1" thickBot="1" x14ac:dyDescent="0.25">
      <c r="A8" s="204" t="s">
        <v>247</v>
      </c>
      <c r="B8" s="205"/>
      <c r="C8" s="29"/>
      <c r="D8" s="82" t="s">
        <v>127</v>
      </c>
      <c r="E8" s="395"/>
      <c r="F8" s="396"/>
      <c r="G8" s="396"/>
      <c r="H8" s="396"/>
      <c r="I8" s="396"/>
      <c r="J8" s="396"/>
      <c r="K8" s="396"/>
      <c r="L8" s="396"/>
      <c r="M8" s="397"/>
      <c r="N8" s="29"/>
      <c r="O8" s="29"/>
      <c r="P8" s="208"/>
      <c r="Q8" s="208"/>
      <c r="R8" s="208"/>
      <c r="S8" s="208"/>
      <c r="T8" s="208"/>
      <c r="U8" s="208"/>
      <c r="V8" s="208"/>
      <c r="W8" s="208"/>
      <c r="X8" s="29"/>
      <c r="Y8" s="29"/>
      <c r="Z8" s="29"/>
      <c r="AA8" s="29"/>
      <c r="AB8" s="203" t="s">
        <v>121</v>
      </c>
      <c r="AC8" s="203"/>
      <c r="AD8" s="203"/>
      <c r="AE8" s="203"/>
      <c r="AG8" s="81" t="s">
        <v>122</v>
      </c>
      <c r="AH8" s="31"/>
      <c r="AI8" s="81" t="s">
        <v>123</v>
      </c>
      <c r="AL8" s="30"/>
      <c r="AM8" s="30"/>
      <c r="AN8" s="31"/>
      <c r="AO8" s="31"/>
      <c r="AP8" s="31"/>
      <c r="AQ8" s="31"/>
      <c r="AR8" s="31"/>
      <c r="AS8" s="31"/>
    </row>
    <row r="9" spans="1:78" s="3" customFormat="1" ht="57.75" customHeight="1" thickBot="1" x14ac:dyDescent="0.25">
      <c r="A9" s="204" t="s">
        <v>253</v>
      </c>
      <c r="B9" s="205"/>
      <c r="C9" s="29"/>
      <c r="D9" s="74" t="s">
        <v>126</v>
      </c>
      <c r="E9" s="398" t="s">
        <v>174</v>
      </c>
      <c r="F9" s="399"/>
      <c r="G9" s="399"/>
      <c r="H9" s="399"/>
      <c r="I9" s="399"/>
      <c r="J9" s="399"/>
      <c r="K9" s="399"/>
      <c r="L9" s="399"/>
      <c r="M9" s="400"/>
      <c r="N9" s="29"/>
      <c r="O9" s="29"/>
      <c r="P9" s="64"/>
      <c r="Q9" s="64"/>
      <c r="R9" s="64"/>
      <c r="S9" s="64"/>
      <c r="T9" s="64"/>
      <c r="U9" s="64"/>
      <c r="V9" s="64"/>
      <c r="W9" s="64"/>
      <c r="X9" s="29"/>
      <c r="Y9" s="29"/>
      <c r="Z9" s="29"/>
      <c r="AA9" s="29"/>
      <c r="AB9" s="63"/>
      <c r="AC9" s="63"/>
      <c r="AD9" s="63"/>
      <c r="AE9" s="63"/>
      <c r="AG9" s="32"/>
      <c r="AH9" s="31"/>
      <c r="AI9" s="32"/>
      <c r="AL9" s="30"/>
      <c r="AM9" s="30"/>
      <c r="AN9" s="31"/>
      <c r="AO9" s="31"/>
      <c r="AP9" s="31"/>
      <c r="AQ9" s="31"/>
      <c r="AR9" s="31"/>
      <c r="AS9" s="31"/>
    </row>
    <row r="10" spans="1:78" s="3" customFormat="1" ht="58.5" customHeight="1" thickBot="1" x14ac:dyDescent="0.25">
      <c r="C10" s="73"/>
      <c r="E10" s="401"/>
      <c r="F10" s="402"/>
      <c r="G10" s="402"/>
      <c r="H10" s="402"/>
      <c r="I10" s="402"/>
      <c r="J10" s="402"/>
      <c r="K10" s="402"/>
      <c r="L10" s="402"/>
      <c r="M10" s="403"/>
      <c r="N10" s="29"/>
      <c r="O10" s="29"/>
      <c r="P10" s="208"/>
      <c r="Q10" s="208"/>
      <c r="R10" s="208"/>
      <c r="S10" s="208"/>
      <c r="T10" s="208"/>
      <c r="U10" s="208"/>
      <c r="V10" s="208"/>
      <c r="W10" s="208"/>
      <c r="X10" s="29"/>
      <c r="Y10" s="29"/>
      <c r="Z10" s="29"/>
      <c r="AA10" s="29"/>
      <c r="AB10" s="29"/>
      <c r="AC10" s="29"/>
      <c r="AD10" s="31"/>
      <c r="AE10" s="31"/>
    </row>
    <row r="11" spans="1:78" s="33" customFormat="1" ht="41.25" customHeight="1" thickBot="1" x14ac:dyDescent="0.3">
      <c r="A11" s="379" t="s">
        <v>0</v>
      </c>
      <c r="B11" s="381" t="s">
        <v>86</v>
      </c>
      <c r="C11" s="383" t="s">
        <v>1</v>
      </c>
      <c r="D11" s="373" t="s">
        <v>94</v>
      </c>
      <c r="E11" s="385" t="s">
        <v>2</v>
      </c>
      <c r="F11" s="387" t="s">
        <v>3</v>
      </c>
      <c r="G11" s="388"/>
      <c r="H11" s="375" t="s">
        <v>4</v>
      </c>
      <c r="I11" s="376"/>
      <c r="J11" s="375" t="s">
        <v>5</v>
      </c>
      <c r="K11" s="376"/>
      <c r="L11" s="375" t="s">
        <v>6</v>
      </c>
      <c r="M11" s="376"/>
      <c r="N11" s="375" t="s">
        <v>7</v>
      </c>
      <c r="O11" s="376"/>
      <c r="P11" s="375" t="s">
        <v>8</v>
      </c>
      <c r="Q11" s="376"/>
      <c r="R11" s="375" t="s">
        <v>9</v>
      </c>
      <c r="S11" s="376"/>
      <c r="T11" s="375" t="s">
        <v>10</v>
      </c>
      <c r="U11" s="376"/>
      <c r="V11" s="375" t="s">
        <v>11</v>
      </c>
      <c r="W11" s="376"/>
      <c r="X11" s="375" t="s">
        <v>12</v>
      </c>
      <c r="Y11" s="376"/>
      <c r="Z11" s="375" t="s">
        <v>13</v>
      </c>
      <c r="AA11" s="376"/>
      <c r="AB11" s="375" t="s">
        <v>14</v>
      </c>
      <c r="AC11" s="376"/>
      <c r="AD11" s="375" t="s">
        <v>15</v>
      </c>
      <c r="AE11" s="376"/>
      <c r="AF11" s="367" t="s">
        <v>16</v>
      </c>
      <c r="AG11" s="369" t="s">
        <v>17</v>
      </c>
      <c r="AH11" s="369" t="s">
        <v>18</v>
      </c>
      <c r="AI11" s="373" t="s">
        <v>19</v>
      </c>
      <c r="AJ11" s="371" t="s">
        <v>20</v>
      </c>
      <c r="AK11" s="298" t="s">
        <v>66</v>
      </c>
      <c r="AL11" s="299"/>
      <c r="AM11" s="3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34"/>
    </row>
    <row r="12" spans="1:78" s="4" customFormat="1" ht="41.25" customHeight="1" thickBot="1" x14ac:dyDescent="0.3">
      <c r="A12" s="380"/>
      <c r="B12" s="382"/>
      <c r="C12" s="384"/>
      <c r="D12" s="374"/>
      <c r="E12" s="386"/>
      <c r="F12" s="389"/>
      <c r="G12" s="390"/>
      <c r="H12" s="377"/>
      <c r="I12" s="378"/>
      <c r="J12" s="377"/>
      <c r="K12" s="378"/>
      <c r="L12" s="377"/>
      <c r="M12" s="378"/>
      <c r="N12" s="377"/>
      <c r="O12" s="378"/>
      <c r="P12" s="377"/>
      <c r="Q12" s="378"/>
      <c r="R12" s="377"/>
      <c r="S12" s="378"/>
      <c r="T12" s="377"/>
      <c r="U12" s="378"/>
      <c r="V12" s="377"/>
      <c r="W12" s="378"/>
      <c r="X12" s="377"/>
      <c r="Y12" s="378"/>
      <c r="Z12" s="377"/>
      <c r="AA12" s="378"/>
      <c r="AB12" s="377"/>
      <c r="AC12" s="378"/>
      <c r="AD12" s="377"/>
      <c r="AE12" s="378"/>
      <c r="AF12" s="368"/>
      <c r="AG12" s="370"/>
      <c r="AH12" s="370"/>
      <c r="AI12" s="374"/>
      <c r="AJ12" s="372"/>
      <c r="AK12" s="80" t="s">
        <v>137</v>
      </c>
      <c r="AL12" s="80" t="s">
        <v>138</v>
      </c>
      <c r="AM12" s="80" t="s">
        <v>139</v>
      </c>
    </row>
    <row r="13" spans="1:78" ht="59.25" customHeight="1" x14ac:dyDescent="0.2">
      <c r="A13" s="181" t="s">
        <v>90</v>
      </c>
      <c r="B13" s="328" t="s">
        <v>202</v>
      </c>
      <c r="C13" s="178" t="s">
        <v>203</v>
      </c>
      <c r="D13" s="343" t="s">
        <v>204</v>
      </c>
      <c r="E13" s="290" t="s">
        <v>21</v>
      </c>
      <c r="F13" s="213" t="s">
        <v>175</v>
      </c>
      <c r="G13" s="214"/>
      <c r="H13" s="301" t="s">
        <v>124</v>
      </c>
      <c r="I13" s="302"/>
      <c r="J13" s="303"/>
      <c r="K13" s="302"/>
      <c r="L13" s="303"/>
      <c r="M13" s="302"/>
      <c r="N13" s="303"/>
      <c r="O13" s="302"/>
      <c r="P13" s="303"/>
      <c r="Q13" s="302"/>
      <c r="R13" s="303"/>
      <c r="S13" s="302"/>
      <c r="T13" s="303"/>
      <c r="U13" s="302"/>
      <c r="V13" s="303"/>
      <c r="W13" s="302"/>
      <c r="X13" s="303"/>
      <c r="Y13" s="302"/>
      <c r="Z13" s="303"/>
      <c r="AA13" s="302"/>
      <c r="AB13" s="303"/>
      <c r="AC13" s="302"/>
      <c r="AD13" s="303"/>
      <c r="AE13" s="302"/>
      <c r="AF13" s="75">
        <f>(COUNTIF(H13:AE13,"C"))/((COUNTIF(H13:AE13,"C")+COUNTIF(H13:AE13,"P")+COUNTIF(H13:AE13,"R")))</f>
        <v>1</v>
      </c>
      <c r="AG13" s="197">
        <f>(COUNTIF(H13:AE27,"C"))/((COUNTIF(H13:AE27,"C")+COUNTIF(H13:AE27,"P")+COUNTIF(H13:AE27,"R")))</f>
        <v>4.1666666666666664E-2</v>
      </c>
      <c r="AH13" s="76" t="str">
        <f>IF(AF13=1,"Ejecutado",IF(AF13=0," Sin Iniciar","En Proceso"))</f>
        <v>Ejecutado</v>
      </c>
      <c r="AI13" s="77" t="s">
        <v>103</v>
      </c>
      <c r="AJ13" s="78"/>
      <c r="AK13" s="79"/>
      <c r="AL13" s="79"/>
      <c r="AM13" s="79" t="s">
        <v>148</v>
      </c>
    </row>
    <row r="14" spans="1:78" ht="40.5" customHeight="1" x14ac:dyDescent="0.2">
      <c r="A14" s="182"/>
      <c r="B14" s="329"/>
      <c r="C14" s="179"/>
      <c r="D14" s="344"/>
      <c r="E14" s="291"/>
      <c r="F14" s="199" t="s">
        <v>205</v>
      </c>
      <c r="G14" s="198"/>
      <c r="H14" s="284"/>
      <c r="I14" s="202"/>
      <c r="J14" s="201" t="s">
        <v>97</v>
      </c>
      <c r="K14" s="202"/>
      <c r="L14" s="201"/>
      <c r="M14" s="202"/>
      <c r="N14" s="201"/>
      <c r="O14" s="202"/>
      <c r="P14" s="201"/>
      <c r="Q14" s="202"/>
      <c r="R14" s="201"/>
      <c r="S14" s="202"/>
      <c r="T14" s="201"/>
      <c r="U14" s="202"/>
      <c r="V14" s="201"/>
      <c r="W14" s="202"/>
      <c r="X14" s="201"/>
      <c r="Y14" s="202"/>
      <c r="Z14" s="201"/>
      <c r="AA14" s="202"/>
      <c r="AB14" s="201"/>
      <c r="AC14" s="202"/>
      <c r="AD14" s="201"/>
      <c r="AE14" s="202"/>
      <c r="AF14" s="5">
        <f>(COUNTIF(H14:AE14,"C"))/((COUNTIF(H14:AE14,"C")+COUNTIF(H14:AE14,"P")+COUNTIF(H14:AE14,"R")))</f>
        <v>0</v>
      </c>
      <c r="AG14" s="197"/>
      <c r="AH14" s="6" t="str">
        <f t="shared" ref="AH14:AH16" si="0">IF(AF14=1,"Ejecutado",IF(AF14=0," Sin Iniciar","En Proceso"))</f>
        <v xml:space="preserve"> Sin Iniciar</v>
      </c>
      <c r="AI14" s="8" t="s">
        <v>140</v>
      </c>
      <c r="AJ14" s="9"/>
      <c r="AK14" s="69" t="s">
        <v>148</v>
      </c>
      <c r="AL14" s="69" t="s">
        <v>148</v>
      </c>
      <c r="AM14" s="69" t="s">
        <v>148</v>
      </c>
    </row>
    <row r="15" spans="1:78" ht="43.5" customHeight="1" x14ac:dyDescent="0.2">
      <c r="A15" s="182"/>
      <c r="B15" s="329"/>
      <c r="C15" s="179"/>
      <c r="D15" s="344"/>
      <c r="E15" s="291"/>
      <c r="F15" s="199" t="s">
        <v>100</v>
      </c>
      <c r="G15" s="200"/>
      <c r="H15" s="48"/>
      <c r="I15" s="46"/>
      <c r="J15" s="201"/>
      <c r="K15" s="202"/>
      <c r="L15" s="201"/>
      <c r="M15" s="202"/>
      <c r="N15" s="49"/>
      <c r="O15" s="46"/>
      <c r="P15" s="201" t="s">
        <v>97</v>
      </c>
      <c r="Q15" s="202"/>
      <c r="R15" s="49"/>
      <c r="S15" s="46"/>
      <c r="T15" s="49"/>
      <c r="U15" s="46"/>
      <c r="V15" s="49"/>
      <c r="W15" s="46"/>
      <c r="X15" s="49"/>
      <c r="Y15" s="46"/>
      <c r="Z15" s="49"/>
      <c r="AA15" s="46"/>
      <c r="AB15" s="49"/>
      <c r="AC15" s="46"/>
      <c r="AD15" s="49"/>
      <c r="AE15" s="46"/>
      <c r="AF15" s="5">
        <f t="shared" ref="AF15:AF16" si="1">(COUNTIF(H15:AE15,"C"))/((COUNTIF(H15:AE15,"C")+COUNTIF(H15:AE15,"P")+COUNTIF(H15:AE15,"R")))</f>
        <v>0</v>
      </c>
      <c r="AG15" s="197"/>
      <c r="AH15" s="6" t="str">
        <f t="shared" si="0"/>
        <v xml:space="preserve"> Sin Iniciar</v>
      </c>
      <c r="AI15" s="8" t="s">
        <v>140</v>
      </c>
      <c r="AJ15" s="9"/>
      <c r="AK15" s="69" t="s">
        <v>148</v>
      </c>
      <c r="AL15" s="69" t="s">
        <v>148</v>
      </c>
      <c r="AM15" s="69" t="s">
        <v>148</v>
      </c>
    </row>
    <row r="16" spans="1:78" ht="40.5" customHeight="1" x14ac:dyDescent="0.2">
      <c r="A16" s="182"/>
      <c r="B16" s="329"/>
      <c r="C16" s="179"/>
      <c r="D16" s="344"/>
      <c r="E16" s="291"/>
      <c r="F16" s="199" t="s">
        <v>206</v>
      </c>
      <c r="G16" s="200"/>
      <c r="H16" s="48"/>
      <c r="I16" s="46"/>
      <c r="J16" s="201"/>
      <c r="K16" s="202"/>
      <c r="L16" s="201"/>
      <c r="M16" s="202"/>
      <c r="N16" s="49"/>
      <c r="O16" s="46"/>
      <c r="P16" s="201" t="s">
        <v>97</v>
      </c>
      <c r="Q16" s="202"/>
      <c r="R16" s="49"/>
      <c r="S16" s="46"/>
      <c r="T16" s="49"/>
      <c r="U16" s="46"/>
      <c r="V16" s="49"/>
      <c r="W16" s="46"/>
      <c r="X16" s="49"/>
      <c r="Y16" s="46"/>
      <c r="Z16" s="49"/>
      <c r="AA16" s="46"/>
      <c r="AB16" s="49"/>
      <c r="AC16" s="46"/>
      <c r="AD16" s="49"/>
      <c r="AE16" s="46"/>
      <c r="AF16" s="5">
        <f t="shared" si="1"/>
        <v>0</v>
      </c>
      <c r="AG16" s="197"/>
      <c r="AH16" s="6" t="str">
        <f t="shared" si="0"/>
        <v xml:space="preserve"> Sin Iniciar</v>
      </c>
      <c r="AI16" s="8" t="s">
        <v>140</v>
      </c>
      <c r="AJ16" s="9"/>
      <c r="AK16" s="69" t="s">
        <v>148</v>
      </c>
      <c r="AL16" s="69" t="s">
        <v>148</v>
      </c>
      <c r="AM16" s="69" t="s">
        <v>148</v>
      </c>
    </row>
    <row r="17" spans="1:39" ht="54" customHeight="1" x14ac:dyDescent="0.2">
      <c r="A17" s="182"/>
      <c r="B17" s="329"/>
      <c r="C17" s="179"/>
      <c r="D17" s="344"/>
      <c r="E17" s="291"/>
      <c r="F17" s="215" t="s">
        <v>77</v>
      </c>
      <c r="G17" s="38" t="s">
        <v>75</v>
      </c>
      <c r="H17" s="284"/>
      <c r="I17" s="202"/>
      <c r="J17" s="201"/>
      <c r="K17" s="202"/>
      <c r="L17" s="201"/>
      <c r="M17" s="202"/>
      <c r="N17" s="201"/>
      <c r="O17" s="202"/>
      <c r="P17" s="201"/>
      <c r="Q17" s="202"/>
      <c r="R17" s="201" t="s">
        <v>97</v>
      </c>
      <c r="S17" s="202"/>
      <c r="T17" s="201"/>
      <c r="U17" s="202"/>
      <c r="V17" s="201"/>
      <c r="W17" s="202"/>
      <c r="X17" s="201"/>
      <c r="Y17" s="202"/>
      <c r="Z17" s="201"/>
      <c r="AA17" s="202"/>
      <c r="AB17" s="201"/>
      <c r="AC17" s="202"/>
      <c r="AD17" s="201"/>
      <c r="AE17" s="202"/>
      <c r="AF17" s="5">
        <f t="shared" ref="AF17:AF27" si="2">(COUNTIF(H17:AE17,"C"))/((COUNTIF(H17:AE17,"C")+COUNTIF(H17:AE17,"P")+COUNTIF(H17:AE17,"R")))</f>
        <v>0</v>
      </c>
      <c r="AG17" s="197"/>
      <c r="AH17" s="6" t="str">
        <f t="shared" ref="AH17:AH79" si="3">IF(AF17=1,"Ejecutado",IF(AF17=0," Sin Iniciar","En Proceso"))</f>
        <v xml:space="preserve"> Sin Iniciar</v>
      </c>
      <c r="AI17" s="8" t="s">
        <v>103</v>
      </c>
      <c r="AJ17" s="9"/>
      <c r="AK17" s="69"/>
      <c r="AL17" s="69"/>
      <c r="AM17" s="69" t="s">
        <v>148</v>
      </c>
    </row>
    <row r="18" spans="1:39" ht="40.5" customHeight="1" x14ac:dyDescent="0.2">
      <c r="A18" s="182"/>
      <c r="B18" s="329"/>
      <c r="C18" s="179"/>
      <c r="D18" s="344"/>
      <c r="E18" s="291"/>
      <c r="F18" s="215"/>
      <c r="G18" s="38" t="s">
        <v>76</v>
      </c>
      <c r="H18" s="284"/>
      <c r="I18" s="202"/>
      <c r="J18" s="201"/>
      <c r="K18" s="202"/>
      <c r="L18" s="201"/>
      <c r="M18" s="202"/>
      <c r="N18" s="201"/>
      <c r="O18" s="202"/>
      <c r="P18" s="201"/>
      <c r="Q18" s="202"/>
      <c r="R18" s="201"/>
      <c r="S18" s="202"/>
      <c r="T18" s="201" t="s">
        <v>97</v>
      </c>
      <c r="U18" s="202"/>
      <c r="V18" s="201"/>
      <c r="W18" s="202"/>
      <c r="X18" s="201"/>
      <c r="Y18" s="202"/>
      <c r="Z18" s="201"/>
      <c r="AA18" s="202"/>
      <c r="AB18" s="201"/>
      <c r="AC18" s="202"/>
      <c r="AD18" s="201"/>
      <c r="AE18" s="202"/>
      <c r="AF18" s="5">
        <f t="shared" si="2"/>
        <v>0</v>
      </c>
      <c r="AG18" s="197"/>
      <c r="AH18" s="6" t="str">
        <f t="shared" si="3"/>
        <v xml:space="preserve"> Sin Iniciar</v>
      </c>
      <c r="AI18" s="8" t="s">
        <v>103</v>
      </c>
      <c r="AJ18" s="9"/>
      <c r="AK18" s="69"/>
      <c r="AL18" s="69"/>
      <c r="AM18" s="69" t="s">
        <v>148</v>
      </c>
    </row>
    <row r="19" spans="1:39" ht="52.5" customHeight="1" x14ac:dyDescent="0.2">
      <c r="A19" s="182"/>
      <c r="B19" s="329"/>
      <c r="C19" s="179"/>
      <c r="D19" s="344"/>
      <c r="E19" s="291"/>
      <c r="F19" s="215" t="s">
        <v>72</v>
      </c>
      <c r="G19" s="36" t="s">
        <v>73</v>
      </c>
      <c r="H19" s="284"/>
      <c r="I19" s="202"/>
      <c r="J19" s="201"/>
      <c r="K19" s="202"/>
      <c r="L19" s="201" t="s">
        <v>97</v>
      </c>
      <c r="M19" s="202"/>
      <c r="N19" s="201"/>
      <c r="O19" s="202"/>
      <c r="P19" s="201"/>
      <c r="Q19" s="202"/>
      <c r="R19" s="201" t="s">
        <v>97</v>
      </c>
      <c r="S19" s="202"/>
      <c r="T19" s="201"/>
      <c r="U19" s="202"/>
      <c r="V19" s="201"/>
      <c r="W19" s="202"/>
      <c r="X19" s="201" t="s">
        <v>97</v>
      </c>
      <c r="Y19" s="202"/>
      <c r="Z19" s="201"/>
      <c r="AA19" s="202"/>
      <c r="AB19" s="201"/>
      <c r="AC19" s="202"/>
      <c r="AD19" s="201" t="s">
        <v>97</v>
      </c>
      <c r="AE19" s="202"/>
      <c r="AF19" s="5">
        <f t="shared" si="2"/>
        <v>0</v>
      </c>
      <c r="AG19" s="197"/>
      <c r="AH19" s="6" t="str">
        <f t="shared" si="3"/>
        <v xml:space="preserve"> Sin Iniciar</v>
      </c>
      <c r="AI19" s="8" t="s">
        <v>103</v>
      </c>
      <c r="AJ19" s="9"/>
      <c r="AK19" s="69"/>
      <c r="AL19" s="69"/>
      <c r="AM19" s="69" t="s">
        <v>148</v>
      </c>
    </row>
    <row r="20" spans="1:39" ht="48" customHeight="1" x14ac:dyDescent="0.2">
      <c r="A20" s="182"/>
      <c r="B20" s="329"/>
      <c r="C20" s="179"/>
      <c r="D20" s="344"/>
      <c r="E20" s="291"/>
      <c r="F20" s="215"/>
      <c r="G20" s="36" t="s">
        <v>74</v>
      </c>
      <c r="H20" s="284"/>
      <c r="I20" s="202"/>
      <c r="J20" s="201"/>
      <c r="K20" s="202"/>
      <c r="L20" s="201" t="s">
        <v>97</v>
      </c>
      <c r="M20" s="202"/>
      <c r="N20" s="201"/>
      <c r="O20" s="202"/>
      <c r="P20" s="201"/>
      <c r="Q20" s="202"/>
      <c r="R20" s="201" t="s">
        <v>97</v>
      </c>
      <c r="S20" s="202"/>
      <c r="T20" s="201"/>
      <c r="U20" s="202"/>
      <c r="V20" s="201"/>
      <c r="W20" s="202"/>
      <c r="X20" s="201" t="s">
        <v>97</v>
      </c>
      <c r="Y20" s="202"/>
      <c r="Z20" s="201"/>
      <c r="AA20" s="202"/>
      <c r="AB20" s="201"/>
      <c r="AC20" s="202"/>
      <c r="AD20" s="201" t="s">
        <v>97</v>
      </c>
      <c r="AE20" s="202"/>
      <c r="AF20" s="5">
        <f t="shared" si="2"/>
        <v>0</v>
      </c>
      <c r="AG20" s="197"/>
      <c r="AH20" s="6" t="str">
        <f t="shared" si="3"/>
        <v xml:space="preserve"> Sin Iniciar</v>
      </c>
      <c r="AI20" s="8" t="s">
        <v>103</v>
      </c>
      <c r="AJ20" s="9"/>
      <c r="AK20" s="69"/>
      <c r="AL20" s="69"/>
      <c r="AM20" s="69" t="s">
        <v>148</v>
      </c>
    </row>
    <row r="21" spans="1:39" ht="48" customHeight="1" x14ac:dyDescent="0.2">
      <c r="A21" s="182"/>
      <c r="B21" s="329"/>
      <c r="C21" s="179"/>
      <c r="D21" s="344"/>
      <c r="E21" s="291"/>
      <c r="F21" s="213" t="s">
        <v>207</v>
      </c>
      <c r="G21" s="214"/>
      <c r="H21" s="89"/>
      <c r="I21" s="88"/>
      <c r="J21" s="87"/>
      <c r="K21" s="88"/>
      <c r="L21" s="87"/>
      <c r="M21" s="88"/>
      <c r="N21" s="87"/>
      <c r="O21" s="88"/>
      <c r="P21" s="87"/>
      <c r="Q21" s="88"/>
      <c r="R21" s="87"/>
      <c r="S21" s="88"/>
      <c r="T21" s="87"/>
      <c r="U21" s="88"/>
      <c r="V21" s="87"/>
      <c r="W21" s="88"/>
      <c r="X21" s="87"/>
      <c r="Y21" s="88"/>
      <c r="Z21" s="87"/>
      <c r="AA21" s="88"/>
      <c r="AB21" s="87"/>
      <c r="AC21" s="88"/>
      <c r="AD21" s="201" t="s">
        <v>97</v>
      </c>
      <c r="AE21" s="202"/>
      <c r="AF21" s="5">
        <f t="shared" si="2"/>
        <v>0</v>
      </c>
      <c r="AG21" s="197"/>
      <c r="AH21" s="6" t="str">
        <f t="shared" si="3"/>
        <v xml:space="preserve"> Sin Iniciar</v>
      </c>
      <c r="AI21" s="8" t="s">
        <v>103</v>
      </c>
      <c r="AJ21" s="9"/>
      <c r="AK21" s="69"/>
      <c r="AL21" s="69"/>
      <c r="AM21" s="69"/>
    </row>
    <row r="22" spans="1:39" ht="46.5" customHeight="1" thickBot="1" x14ac:dyDescent="0.25">
      <c r="A22" s="182"/>
      <c r="B22" s="329"/>
      <c r="C22" s="179"/>
      <c r="D22" s="344"/>
      <c r="E22" s="292"/>
      <c r="F22" s="199" t="s">
        <v>208</v>
      </c>
      <c r="G22" s="200"/>
      <c r="H22" s="284"/>
      <c r="I22" s="202"/>
      <c r="J22" s="201"/>
      <c r="K22" s="202"/>
      <c r="L22" s="201"/>
      <c r="M22" s="202"/>
      <c r="N22" s="201" t="s">
        <v>97</v>
      </c>
      <c r="O22" s="202"/>
      <c r="P22" s="201"/>
      <c r="Q22" s="202"/>
      <c r="R22" s="201"/>
      <c r="S22" s="202"/>
      <c r="T22" s="201"/>
      <c r="U22" s="202"/>
      <c r="V22" s="201" t="s">
        <v>97</v>
      </c>
      <c r="W22" s="202"/>
      <c r="X22" s="201"/>
      <c r="Y22" s="202"/>
      <c r="Z22" s="201"/>
      <c r="AA22" s="202"/>
      <c r="AB22" s="201"/>
      <c r="AC22" s="202"/>
      <c r="AD22" s="201" t="s">
        <v>97</v>
      </c>
      <c r="AE22" s="202"/>
      <c r="AF22" s="5">
        <f t="shared" si="2"/>
        <v>0</v>
      </c>
      <c r="AG22" s="197"/>
      <c r="AH22" s="6" t="str">
        <f t="shared" si="3"/>
        <v xml:space="preserve"> Sin Iniciar</v>
      </c>
      <c r="AI22" s="8" t="s">
        <v>103</v>
      </c>
      <c r="AJ22" s="9"/>
      <c r="AK22" s="69"/>
      <c r="AL22" s="69"/>
      <c r="AM22" s="69" t="s">
        <v>148</v>
      </c>
    </row>
    <row r="23" spans="1:39" ht="51" customHeight="1" x14ac:dyDescent="0.2">
      <c r="A23" s="182"/>
      <c r="B23" s="329"/>
      <c r="C23" s="179"/>
      <c r="D23" s="343" t="s">
        <v>209</v>
      </c>
      <c r="E23" s="323" t="s">
        <v>163</v>
      </c>
      <c r="F23" s="326" t="s">
        <v>210</v>
      </c>
      <c r="G23" s="327"/>
      <c r="H23" s="224"/>
      <c r="I23" s="202"/>
      <c r="J23" s="201"/>
      <c r="K23" s="202"/>
      <c r="L23" s="201"/>
      <c r="M23" s="202"/>
      <c r="N23" s="201"/>
      <c r="O23" s="202"/>
      <c r="P23" s="201"/>
      <c r="Q23" s="202"/>
      <c r="R23" s="201"/>
      <c r="S23" s="202"/>
      <c r="T23" s="201"/>
      <c r="U23" s="202"/>
      <c r="V23" s="201"/>
      <c r="W23" s="202"/>
      <c r="X23" s="201"/>
      <c r="Y23" s="202"/>
      <c r="Z23" s="201" t="s">
        <v>97</v>
      </c>
      <c r="AA23" s="202"/>
      <c r="AB23" s="201"/>
      <c r="AC23" s="202"/>
      <c r="AD23" s="201"/>
      <c r="AE23" s="202"/>
      <c r="AF23" s="5">
        <f t="shared" si="2"/>
        <v>0</v>
      </c>
      <c r="AG23" s="197"/>
      <c r="AH23" s="6" t="str">
        <f t="shared" si="3"/>
        <v xml:space="preserve"> Sin Iniciar</v>
      </c>
      <c r="AI23" s="39" t="s">
        <v>252</v>
      </c>
      <c r="AJ23" s="9"/>
      <c r="AK23" s="69" t="s">
        <v>148</v>
      </c>
      <c r="AL23" s="69" t="s">
        <v>148</v>
      </c>
      <c r="AM23" s="69" t="s">
        <v>148</v>
      </c>
    </row>
    <row r="24" spans="1:39" ht="54" customHeight="1" x14ac:dyDescent="0.2">
      <c r="A24" s="182"/>
      <c r="B24" s="329"/>
      <c r="C24" s="179"/>
      <c r="D24" s="344"/>
      <c r="E24" s="324"/>
      <c r="F24" s="217" t="s">
        <v>211</v>
      </c>
      <c r="G24" s="207"/>
      <c r="H24" s="224"/>
      <c r="I24" s="202"/>
      <c r="J24" s="201"/>
      <c r="K24" s="202"/>
      <c r="L24" s="201"/>
      <c r="M24" s="202"/>
      <c r="N24" s="201"/>
      <c r="O24" s="202"/>
      <c r="P24" s="201" t="s">
        <v>97</v>
      </c>
      <c r="Q24" s="202"/>
      <c r="R24" s="201"/>
      <c r="S24" s="202"/>
      <c r="T24" s="201"/>
      <c r="U24" s="202"/>
      <c r="V24" s="201"/>
      <c r="W24" s="202"/>
      <c r="X24" s="201"/>
      <c r="Y24" s="202"/>
      <c r="Z24" s="201"/>
      <c r="AA24" s="202"/>
      <c r="AB24" s="201"/>
      <c r="AC24" s="202"/>
      <c r="AD24" s="201"/>
      <c r="AE24" s="202"/>
      <c r="AF24" s="5">
        <f t="shared" si="2"/>
        <v>0</v>
      </c>
      <c r="AG24" s="197"/>
      <c r="AH24" s="6" t="str">
        <f t="shared" si="3"/>
        <v xml:space="preserve"> Sin Iniciar</v>
      </c>
      <c r="AI24" s="42" t="s">
        <v>105</v>
      </c>
      <c r="AJ24" s="9"/>
      <c r="AK24" s="69"/>
      <c r="AL24" s="69"/>
      <c r="AM24" s="69" t="s">
        <v>148</v>
      </c>
    </row>
    <row r="25" spans="1:39" ht="54" customHeight="1" x14ac:dyDescent="0.2">
      <c r="A25" s="182"/>
      <c r="B25" s="329"/>
      <c r="C25" s="179"/>
      <c r="D25" s="344"/>
      <c r="E25" s="324"/>
      <c r="F25" s="217" t="s">
        <v>212</v>
      </c>
      <c r="G25" s="207"/>
      <c r="H25" s="202"/>
      <c r="I25" s="297"/>
      <c r="J25" s="202"/>
      <c r="K25" s="297"/>
      <c r="L25" s="202"/>
      <c r="M25" s="297"/>
      <c r="N25" s="202" t="s">
        <v>97</v>
      </c>
      <c r="O25" s="297"/>
      <c r="P25" s="202"/>
      <c r="Q25" s="297"/>
      <c r="R25" s="202"/>
      <c r="S25" s="297"/>
      <c r="T25" s="202"/>
      <c r="U25" s="297"/>
      <c r="V25" s="202"/>
      <c r="W25" s="297"/>
      <c r="X25" s="202"/>
      <c r="Y25" s="297"/>
      <c r="Z25" s="202" t="s">
        <v>97</v>
      </c>
      <c r="AA25" s="297"/>
      <c r="AB25" s="202"/>
      <c r="AC25" s="297"/>
      <c r="AD25" s="202"/>
      <c r="AE25" s="297"/>
      <c r="AF25" s="5">
        <f t="shared" si="2"/>
        <v>0</v>
      </c>
      <c r="AG25" s="197"/>
      <c r="AH25" s="6" t="str">
        <f t="shared" si="3"/>
        <v xml:space="preserve"> Sin Iniciar</v>
      </c>
      <c r="AI25" s="60" t="s">
        <v>104</v>
      </c>
      <c r="AJ25" s="9"/>
      <c r="AK25" s="69"/>
      <c r="AL25" s="69"/>
      <c r="AM25" s="69" t="s">
        <v>148</v>
      </c>
    </row>
    <row r="26" spans="1:39" ht="63" customHeight="1" x14ac:dyDescent="0.2">
      <c r="A26" s="182"/>
      <c r="B26" s="329"/>
      <c r="C26" s="179"/>
      <c r="D26" s="344"/>
      <c r="E26" s="324"/>
      <c r="F26" s="217" t="s">
        <v>67</v>
      </c>
      <c r="G26" s="207"/>
      <c r="H26" s="224"/>
      <c r="I26" s="224"/>
      <c r="J26" s="297"/>
      <c r="K26" s="297"/>
      <c r="L26" s="201"/>
      <c r="M26" s="202"/>
      <c r="N26" s="201"/>
      <c r="O26" s="202"/>
      <c r="P26" s="201" t="s">
        <v>97</v>
      </c>
      <c r="Q26" s="202"/>
      <c r="R26" s="201"/>
      <c r="S26" s="202"/>
      <c r="T26" s="201"/>
      <c r="U26" s="202"/>
      <c r="V26" s="201"/>
      <c r="W26" s="202"/>
      <c r="X26" s="201"/>
      <c r="Y26" s="202"/>
      <c r="Z26" s="201"/>
      <c r="AA26" s="202"/>
      <c r="AB26" s="201"/>
      <c r="AC26" s="202"/>
      <c r="AD26" s="201"/>
      <c r="AE26" s="202"/>
      <c r="AF26" s="5">
        <f t="shared" si="2"/>
        <v>0</v>
      </c>
      <c r="AG26" s="197"/>
      <c r="AH26" s="6" t="str">
        <f t="shared" si="3"/>
        <v xml:space="preserve"> Sin Iniciar</v>
      </c>
      <c r="AI26" s="43" t="s">
        <v>103</v>
      </c>
      <c r="AJ26" s="9"/>
      <c r="AK26" s="69"/>
      <c r="AL26" s="69"/>
      <c r="AM26" s="69" t="s">
        <v>148</v>
      </c>
    </row>
    <row r="27" spans="1:39" ht="61.5" customHeight="1" thickBot="1" x14ac:dyDescent="0.25">
      <c r="A27" s="182"/>
      <c r="B27" s="329"/>
      <c r="C27" s="179"/>
      <c r="D27" s="344"/>
      <c r="E27" s="325"/>
      <c r="F27" s="339" t="s">
        <v>213</v>
      </c>
      <c r="G27" s="340"/>
      <c r="H27" s="224"/>
      <c r="I27" s="202"/>
      <c r="J27" s="201"/>
      <c r="K27" s="202"/>
      <c r="L27" s="201"/>
      <c r="M27" s="202"/>
      <c r="N27" s="201"/>
      <c r="O27" s="202"/>
      <c r="P27" s="201" t="s">
        <v>97</v>
      </c>
      <c r="Q27" s="202"/>
      <c r="R27" s="201"/>
      <c r="S27" s="202"/>
      <c r="T27" s="201"/>
      <c r="U27" s="202"/>
      <c r="V27" s="201"/>
      <c r="W27" s="202"/>
      <c r="X27" s="201"/>
      <c r="Y27" s="202"/>
      <c r="Z27" s="201"/>
      <c r="AA27" s="202"/>
      <c r="AB27" s="201"/>
      <c r="AC27" s="202"/>
      <c r="AD27" s="201"/>
      <c r="AE27" s="202"/>
      <c r="AF27" s="5">
        <f t="shared" si="2"/>
        <v>0</v>
      </c>
      <c r="AG27" s="197"/>
      <c r="AH27" s="6" t="str">
        <f t="shared" si="3"/>
        <v xml:space="preserve"> Sin Iniciar</v>
      </c>
      <c r="AI27" s="42" t="s">
        <v>103</v>
      </c>
      <c r="AJ27" s="9"/>
      <c r="AK27" s="69"/>
      <c r="AL27" s="69"/>
      <c r="AM27" s="69" t="s">
        <v>148</v>
      </c>
    </row>
    <row r="28" spans="1:39" ht="25.5" customHeight="1" thickBot="1" x14ac:dyDescent="0.25">
      <c r="A28" s="182"/>
      <c r="B28" s="329"/>
      <c r="C28" s="179"/>
      <c r="D28" s="193" t="s">
        <v>93</v>
      </c>
      <c r="E28" s="222" t="s">
        <v>22</v>
      </c>
      <c r="F28" s="198" t="s">
        <v>23</v>
      </c>
      <c r="G28" s="198"/>
      <c r="H28" s="202" t="s">
        <v>97</v>
      </c>
      <c r="I28" s="297"/>
      <c r="J28" s="297" t="s">
        <v>97</v>
      </c>
      <c r="K28" s="297"/>
      <c r="L28" s="297" t="s">
        <v>97</v>
      </c>
      <c r="M28" s="297"/>
      <c r="N28" s="297" t="s">
        <v>97</v>
      </c>
      <c r="O28" s="297"/>
      <c r="P28" s="297" t="s">
        <v>97</v>
      </c>
      <c r="Q28" s="297"/>
      <c r="R28" s="297" t="s">
        <v>97</v>
      </c>
      <c r="S28" s="297"/>
      <c r="T28" s="297" t="s">
        <v>97</v>
      </c>
      <c r="U28" s="297"/>
      <c r="V28" s="297" t="s">
        <v>97</v>
      </c>
      <c r="W28" s="297"/>
      <c r="X28" s="297" t="s">
        <v>97</v>
      </c>
      <c r="Y28" s="297"/>
      <c r="Z28" s="297" t="s">
        <v>97</v>
      </c>
      <c r="AA28" s="297"/>
      <c r="AB28" s="297" t="s">
        <v>97</v>
      </c>
      <c r="AC28" s="297"/>
      <c r="AD28" s="297" t="s">
        <v>97</v>
      </c>
      <c r="AE28" s="297"/>
      <c r="AF28" s="5">
        <f t="shared" ref="AF28:AF32" si="4">(COUNTIF(H28:AE28,"C"))/((COUNTIF(H28:AE28,"C")+COUNTIF(H28:AE28,"P")+COUNTIF(H28:AE28,"R")))</f>
        <v>0</v>
      </c>
      <c r="AG28" s="196">
        <f>(COUNTIF(H28:AE36,"C"))/((COUNTIF(H28:AE36,"C")+COUNTIF(H28:AE36,"P")+COUNTIF(H28:AE36,"R")))</f>
        <v>0</v>
      </c>
      <c r="AH28" s="6" t="str">
        <f t="shared" si="3"/>
        <v xml:space="preserve"> Sin Iniciar</v>
      </c>
      <c r="AI28" s="8" t="s">
        <v>106</v>
      </c>
      <c r="AJ28" s="9"/>
      <c r="AK28" s="69"/>
      <c r="AL28" s="69"/>
      <c r="AM28" s="69" t="s">
        <v>148</v>
      </c>
    </row>
    <row r="29" spans="1:39" ht="25.5" customHeight="1" x14ac:dyDescent="0.2">
      <c r="A29" s="182"/>
      <c r="B29" s="329"/>
      <c r="C29" s="179"/>
      <c r="D29" s="194"/>
      <c r="E29" s="222"/>
      <c r="F29" s="423" t="s">
        <v>254</v>
      </c>
      <c r="G29" s="424"/>
      <c r="H29" s="201" t="s">
        <v>97</v>
      </c>
      <c r="I29" s="202"/>
      <c r="J29" s="101"/>
      <c r="K29" s="100"/>
      <c r="L29" s="101"/>
      <c r="M29" s="100"/>
      <c r="N29" s="101"/>
      <c r="O29" s="100"/>
      <c r="P29" s="101"/>
      <c r="Q29" s="100"/>
      <c r="R29" s="101"/>
      <c r="S29" s="100"/>
      <c r="T29" s="101"/>
      <c r="U29" s="100"/>
      <c r="V29" s="101"/>
      <c r="W29" s="100"/>
      <c r="X29" s="101"/>
      <c r="Y29" s="100"/>
      <c r="Z29" s="101"/>
      <c r="AA29" s="100"/>
      <c r="AB29" s="101"/>
      <c r="AC29" s="100"/>
      <c r="AD29" s="101"/>
      <c r="AE29" s="100"/>
      <c r="AF29" s="5">
        <f t="shared" si="4"/>
        <v>0</v>
      </c>
      <c r="AG29" s="197"/>
      <c r="AH29" s="6" t="str">
        <f t="shared" si="3"/>
        <v xml:space="preserve"> Sin Iniciar</v>
      </c>
      <c r="AI29" s="8" t="s">
        <v>106</v>
      </c>
      <c r="AJ29" s="9"/>
      <c r="AK29" s="69"/>
      <c r="AL29" s="69"/>
      <c r="AM29" s="69"/>
    </row>
    <row r="30" spans="1:39" ht="25.5" customHeight="1" x14ac:dyDescent="0.2">
      <c r="A30" s="182"/>
      <c r="B30" s="329"/>
      <c r="C30" s="179"/>
      <c r="D30" s="194"/>
      <c r="E30" s="222"/>
      <c r="F30" s="419" t="s">
        <v>255</v>
      </c>
      <c r="G30" s="425"/>
      <c r="H30" s="99"/>
      <c r="I30" s="100"/>
      <c r="J30" s="201" t="s">
        <v>97</v>
      </c>
      <c r="K30" s="202"/>
      <c r="L30" s="101"/>
      <c r="M30" s="100"/>
      <c r="N30" s="101"/>
      <c r="O30" s="100"/>
      <c r="P30" s="101"/>
      <c r="Q30" s="100"/>
      <c r="R30" s="101"/>
      <c r="S30" s="100"/>
      <c r="T30" s="101"/>
      <c r="U30" s="100"/>
      <c r="V30" s="101"/>
      <c r="W30" s="100"/>
      <c r="X30" s="101"/>
      <c r="Y30" s="100"/>
      <c r="Z30" s="101"/>
      <c r="AA30" s="100"/>
      <c r="AB30" s="101"/>
      <c r="AC30" s="100"/>
      <c r="AD30" s="101"/>
      <c r="AE30" s="100"/>
      <c r="AF30" s="5">
        <f t="shared" si="4"/>
        <v>0</v>
      </c>
      <c r="AG30" s="197"/>
      <c r="AH30" s="6" t="str">
        <f t="shared" si="3"/>
        <v xml:space="preserve"> Sin Iniciar</v>
      </c>
      <c r="AI30" s="8" t="s">
        <v>106</v>
      </c>
      <c r="AJ30" s="9"/>
      <c r="AK30" s="69"/>
      <c r="AL30" s="69"/>
      <c r="AM30" s="69"/>
    </row>
    <row r="31" spans="1:39" ht="25.5" customHeight="1" x14ac:dyDescent="0.2">
      <c r="A31" s="182"/>
      <c r="B31" s="329"/>
      <c r="C31" s="179"/>
      <c r="D31" s="194"/>
      <c r="E31" s="222"/>
      <c r="F31" s="419" t="s">
        <v>256</v>
      </c>
      <c r="G31" s="425"/>
      <c r="H31" s="99"/>
      <c r="I31" s="100"/>
      <c r="J31" s="101"/>
      <c r="K31" s="100"/>
      <c r="L31" s="201" t="s">
        <v>97</v>
      </c>
      <c r="M31" s="202"/>
      <c r="N31" s="101"/>
      <c r="O31" s="100"/>
      <c r="P31" s="101"/>
      <c r="Q31" s="100"/>
      <c r="R31" s="101"/>
      <c r="S31" s="100"/>
      <c r="T31" s="101"/>
      <c r="U31" s="100"/>
      <c r="V31" s="101"/>
      <c r="W31" s="100"/>
      <c r="X31" s="101"/>
      <c r="Y31" s="100"/>
      <c r="Z31" s="101"/>
      <c r="AA31" s="100"/>
      <c r="AB31" s="101"/>
      <c r="AC31" s="100"/>
      <c r="AD31" s="101"/>
      <c r="AE31" s="100"/>
      <c r="AF31" s="5">
        <f t="shared" si="4"/>
        <v>0</v>
      </c>
      <c r="AG31" s="197"/>
      <c r="AH31" s="6" t="str">
        <f t="shared" si="3"/>
        <v xml:space="preserve"> Sin Iniciar</v>
      </c>
      <c r="AI31" s="8" t="s">
        <v>106</v>
      </c>
      <c r="AJ31" s="9"/>
      <c r="AK31" s="69"/>
      <c r="AL31" s="69"/>
      <c r="AM31" s="69"/>
    </row>
    <row r="32" spans="1:39" ht="25.5" customHeight="1" x14ac:dyDescent="0.2">
      <c r="A32" s="182"/>
      <c r="B32" s="329"/>
      <c r="C32" s="179"/>
      <c r="D32" s="194"/>
      <c r="E32" s="222"/>
      <c r="F32" s="419" t="s">
        <v>257</v>
      </c>
      <c r="G32" s="425"/>
      <c r="H32" s="99"/>
      <c r="I32" s="100"/>
      <c r="J32" s="101"/>
      <c r="K32" s="100"/>
      <c r="L32" s="201" t="s">
        <v>97</v>
      </c>
      <c r="M32" s="202"/>
      <c r="N32" s="101"/>
      <c r="O32" s="100"/>
      <c r="P32" s="101"/>
      <c r="Q32" s="100"/>
      <c r="R32" s="101"/>
      <c r="S32" s="100"/>
      <c r="T32" s="101"/>
      <c r="U32" s="100"/>
      <c r="V32" s="101"/>
      <c r="W32" s="100"/>
      <c r="X32" s="101"/>
      <c r="Y32" s="100"/>
      <c r="Z32" s="101"/>
      <c r="AA32" s="100"/>
      <c r="AB32" s="101"/>
      <c r="AC32" s="100"/>
      <c r="AD32" s="101"/>
      <c r="AE32" s="100"/>
      <c r="AF32" s="5">
        <f t="shared" si="4"/>
        <v>0</v>
      </c>
      <c r="AG32" s="197"/>
      <c r="AH32" s="6" t="str">
        <f t="shared" si="3"/>
        <v xml:space="preserve"> Sin Iniciar</v>
      </c>
      <c r="AI32" s="8" t="s">
        <v>106</v>
      </c>
      <c r="AJ32" s="9"/>
      <c r="AK32" s="69"/>
      <c r="AL32" s="69"/>
      <c r="AM32" s="69"/>
    </row>
    <row r="33" spans="1:39" ht="24.75" customHeight="1" x14ac:dyDescent="0.2">
      <c r="A33" s="182"/>
      <c r="B33" s="329"/>
      <c r="C33" s="179"/>
      <c r="D33" s="194"/>
      <c r="E33" s="223"/>
      <c r="F33" s="419" t="s">
        <v>261</v>
      </c>
      <c r="G33" s="420"/>
      <c r="H33" s="48"/>
      <c r="I33" s="46"/>
      <c r="J33" s="49"/>
      <c r="K33" s="46"/>
      <c r="L33" s="201"/>
      <c r="M33" s="202"/>
      <c r="N33" s="201"/>
      <c r="O33" s="202"/>
      <c r="P33" s="201"/>
      <c r="Q33" s="202"/>
      <c r="R33" s="201"/>
      <c r="S33" s="202"/>
      <c r="T33" s="201" t="s">
        <v>97</v>
      </c>
      <c r="U33" s="202"/>
      <c r="V33" s="201"/>
      <c r="W33" s="202"/>
      <c r="X33" s="201"/>
      <c r="Y33" s="202"/>
      <c r="Z33" s="201"/>
      <c r="AA33" s="202"/>
      <c r="AB33" s="201" t="s">
        <v>97</v>
      </c>
      <c r="AC33" s="202"/>
      <c r="AD33" s="201"/>
      <c r="AE33" s="202"/>
      <c r="AF33" s="5">
        <f t="shared" ref="AF33:AF36" si="5">(COUNTIF(H33:AE33,"C"))/((COUNTIF(H33:AE33,"C")+COUNTIF(H33:AE33,"P")+COUNTIF(H33:AE33,"R")))</f>
        <v>0</v>
      </c>
      <c r="AG33" s="197"/>
      <c r="AH33" s="6" t="str">
        <f t="shared" si="3"/>
        <v xml:space="preserve"> Sin Iniciar</v>
      </c>
      <c r="AI33" s="8" t="s">
        <v>106</v>
      </c>
      <c r="AJ33" s="9"/>
      <c r="AK33" s="69"/>
      <c r="AL33" s="69"/>
      <c r="AM33" s="69" t="s">
        <v>148</v>
      </c>
    </row>
    <row r="34" spans="1:39" ht="24.75" customHeight="1" x14ac:dyDescent="0.2">
      <c r="A34" s="182"/>
      <c r="B34" s="329"/>
      <c r="C34" s="179"/>
      <c r="D34" s="194"/>
      <c r="E34" s="223"/>
      <c r="F34" s="419" t="s">
        <v>260</v>
      </c>
      <c r="G34" s="420"/>
      <c r="H34" s="48"/>
      <c r="I34" s="46"/>
      <c r="J34" s="49"/>
      <c r="K34" s="46"/>
      <c r="L34" s="201"/>
      <c r="M34" s="202"/>
      <c r="N34" s="201"/>
      <c r="O34" s="202"/>
      <c r="P34" s="201"/>
      <c r="Q34" s="202"/>
      <c r="R34" s="201"/>
      <c r="S34" s="202"/>
      <c r="T34" s="201"/>
      <c r="U34" s="202"/>
      <c r="V34" s="201"/>
      <c r="W34" s="202"/>
      <c r="X34" s="201"/>
      <c r="Y34" s="202"/>
      <c r="Z34" s="201"/>
      <c r="AA34" s="202"/>
      <c r="AB34" s="201" t="s">
        <v>97</v>
      </c>
      <c r="AC34" s="202"/>
      <c r="AD34" s="201"/>
      <c r="AE34" s="202"/>
      <c r="AF34" s="5">
        <f t="shared" si="5"/>
        <v>0</v>
      </c>
      <c r="AG34" s="197"/>
      <c r="AH34" s="6" t="str">
        <f t="shared" si="3"/>
        <v xml:space="preserve"> Sin Iniciar</v>
      </c>
      <c r="AI34" s="8" t="s">
        <v>106</v>
      </c>
      <c r="AJ34" s="9"/>
      <c r="AK34" s="69"/>
      <c r="AL34" s="69"/>
      <c r="AM34" s="69" t="s">
        <v>148</v>
      </c>
    </row>
    <row r="35" spans="1:39" ht="24.75" customHeight="1" x14ac:dyDescent="0.2">
      <c r="A35" s="182"/>
      <c r="B35" s="329"/>
      <c r="C35" s="179"/>
      <c r="D35" s="194"/>
      <c r="E35" s="223"/>
      <c r="F35" s="419" t="s">
        <v>258</v>
      </c>
      <c r="G35" s="420"/>
      <c r="H35" s="48"/>
      <c r="I35" s="46"/>
      <c r="J35" s="49"/>
      <c r="K35" s="46"/>
      <c r="L35" s="201"/>
      <c r="M35" s="202"/>
      <c r="N35" s="201"/>
      <c r="O35" s="202"/>
      <c r="P35" s="201" t="s">
        <v>97</v>
      </c>
      <c r="Q35" s="202"/>
      <c r="R35" s="201"/>
      <c r="S35" s="202"/>
      <c r="T35" s="201"/>
      <c r="U35" s="202"/>
      <c r="V35" s="201"/>
      <c r="W35" s="202"/>
      <c r="X35" s="201"/>
      <c r="Y35" s="202"/>
      <c r="Z35" s="201"/>
      <c r="AA35" s="202"/>
      <c r="AB35" s="201" t="s">
        <v>97</v>
      </c>
      <c r="AC35" s="202"/>
      <c r="AD35" s="201"/>
      <c r="AE35" s="202"/>
      <c r="AF35" s="5">
        <f t="shared" si="5"/>
        <v>0</v>
      </c>
      <c r="AG35" s="197"/>
      <c r="AH35" s="6" t="str">
        <f t="shared" si="3"/>
        <v xml:space="preserve"> Sin Iniciar</v>
      </c>
      <c r="AI35" s="8" t="s">
        <v>106</v>
      </c>
      <c r="AJ35" s="9"/>
      <c r="AK35" s="69"/>
      <c r="AL35" s="69"/>
      <c r="AM35" s="69" t="s">
        <v>148</v>
      </c>
    </row>
    <row r="36" spans="1:39" ht="24.75" customHeight="1" thickBot="1" x14ac:dyDescent="0.25">
      <c r="A36" s="182"/>
      <c r="B36" s="329"/>
      <c r="C36" s="179"/>
      <c r="D36" s="194"/>
      <c r="E36" s="223"/>
      <c r="F36" s="421" t="s">
        <v>259</v>
      </c>
      <c r="G36" s="422"/>
      <c r="H36" s="48"/>
      <c r="I36" s="46"/>
      <c r="J36" s="49"/>
      <c r="K36" s="46"/>
      <c r="L36" s="201"/>
      <c r="M36" s="202"/>
      <c r="N36" s="201"/>
      <c r="O36" s="202"/>
      <c r="P36" s="201"/>
      <c r="Q36" s="202"/>
      <c r="R36" s="201"/>
      <c r="S36" s="202"/>
      <c r="T36" s="201" t="s">
        <v>97</v>
      </c>
      <c r="U36" s="202"/>
      <c r="V36" s="201"/>
      <c r="W36" s="202"/>
      <c r="X36" s="201"/>
      <c r="Y36" s="202"/>
      <c r="Z36" s="201"/>
      <c r="AA36" s="202"/>
      <c r="AB36" s="201"/>
      <c r="AC36" s="202"/>
      <c r="AD36" s="201" t="s">
        <v>97</v>
      </c>
      <c r="AE36" s="202"/>
      <c r="AF36" s="5">
        <f t="shared" si="5"/>
        <v>0</v>
      </c>
      <c r="AG36" s="197"/>
      <c r="AH36" s="6" t="str">
        <f t="shared" si="3"/>
        <v xml:space="preserve"> Sin Iniciar</v>
      </c>
      <c r="AI36" s="11" t="s">
        <v>106</v>
      </c>
      <c r="AJ36" s="9"/>
      <c r="AK36" s="69"/>
      <c r="AL36" s="69"/>
      <c r="AM36" s="69" t="s">
        <v>148</v>
      </c>
    </row>
    <row r="37" spans="1:39" ht="36.75" customHeight="1" thickBot="1" x14ac:dyDescent="0.25">
      <c r="A37" s="182"/>
      <c r="B37" s="329"/>
      <c r="C37" s="179"/>
      <c r="D37" s="330" t="s">
        <v>92</v>
      </c>
      <c r="E37" s="209" t="s">
        <v>26</v>
      </c>
      <c r="F37" s="211" t="s">
        <v>27</v>
      </c>
      <c r="G37" s="212"/>
      <c r="H37" s="284"/>
      <c r="I37" s="202"/>
      <c r="J37" s="201"/>
      <c r="K37" s="202"/>
      <c r="L37" s="201" t="s">
        <v>97</v>
      </c>
      <c r="M37" s="202"/>
      <c r="N37" s="201"/>
      <c r="O37" s="202"/>
      <c r="P37" s="201"/>
      <c r="Q37" s="202"/>
      <c r="R37" s="201" t="s">
        <v>97</v>
      </c>
      <c r="S37" s="202"/>
      <c r="T37" s="201"/>
      <c r="U37" s="202"/>
      <c r="V37" s="201"/>
      <c r="W37" s="202"/>
      <c r="X37" s="201" t="s">
        <v>97</v>
      </c>
      <c r="Y37" s="202"/>
      <c r="Z37" s="201"/>
      <c r="AA37" s="202"/>
      <c r="AB37" s="201"/>
      <c r="AC37" s="202"/>
      <c r="AD37" s="201" t="s">
        <v>97</v>
      </c>
      <c r="AE37" s="202"/>
      <c r="AF37" s="5">
        <f t="shared" ref="AF37:AF57" si="6">(COUNTIF(H37:AE37,"C"))/((COUNTIF(H37:AE37,"C")+COUNTIF(H37:AE37,"P")+COUNTIF(H37:AE37,"R")))</f>
        <v>0</v>
      </c>
      <c r="AG37" s="196">
        <f>(COUNTIF(H37:AE47,"C"))/((COUNTIF(H37:AE47,"C")+COUNTIF(H37:AE47,"P")+COUNTIF(H37:AE47,"R")))</f>
        <v>0</v>
      </c>
      <c r="AH37" s="6" t="str">
        <f t="shared" si="3"/>
        <v xml:space="preserve"> Sin Iniciar</v>
      </c>
      <c r="AI37" s="11" t="s">
        <v>108</v>
      </c>
      <c r="AJ37" s="9"/>
      <c r="AK37" s="69"/>
      <c r="AL37" s="69"/>
      <c r="AM37" s="69" t="s">
        <v>148</v>
      </c>
    </row>
    <row r="38" spans="1:39" ht="36.75" customHeight="1" x14ac:dyDescent="0.2">
      <c r="A38" s="182"/>
      <c r="B38" s="329"/>
      <c r="C38" s="179"/>
      <c r="D38" s="331"/>
      <c r="E38" s="210"/>
      <c r="F38" s="216" t="s">
        <v>132</v>
      </c>
      <c r="G38" s="212"/>
      <c r="H38" s="59"/>
      <c r="I38" s="58"/>
      <c r="J38" s="57"/>
      <c r="K38" s="58"/>
      <c r="L38" s="57"/>
      <c r="M38" s="58"/>
      <c r="N38" s="57"/>
      <c r="O38" s="58"/>
      <c r="P38" s="57"/>
      <c r="Q38" s="58"/>
      <c r="R38" s="57"/>
      <c r="S38" s="58"/>
      <c r="T38" s="57"/>
      <c r="U38" s="58"/>
      <c r="V38" s="57"/>
      <c r="W38" s="58"/>
      <c r="X38" s="57"/>
      <c r="Y38" s="58"/>
      <c r="Z38" s="57"/>
      <c r="AA38" s="58"/>
      <c r="AB38" s="57"/>
      <c r="AC38" s="58"/>
      <c r="AD38" s="57"/>
      <c r="AE38" s="58"/>
      <c r="AF38" s="5"/>
      <c r="AG38" s="197"/>
      <c r="AH38" s="6" t="str">
        <f t="shared" si="3"/>
        <v xml:space="preserve"> Sin Iniciar</v>
      </c>
      <c r="AI38" s="11" t="s">
        <v>108</v>
      </c>
      <c r="AJ38" s="9"/>
      <c r="AK38" s="69"/>
      <c r="AL38" s="69"/>
      <c r="AM38" s="69" t="s">
        <v>148</v>
      </c>
    </row>
    <row r="39" spans="1:39" ht="36.75" customHeight="1" x14ac:dyDescent="0.2">
      <c r="A39" s="182"/>
      <c r="B39" s="329"/>
      <c r="C39" s="179"/>
      <c r="D39" s="332"/>
      <c r="E39" s="210"/>
      <c r="F39" s="217" t="s">
        <v>176</v>
      </c>
      <c r="G39" s="207"/>
      <c r="H39" s="284"/>
      <c r="I39" s="202"/>
      <c r="J39" s="201"/>
      <c r="K39" s="202"/>
      <c r="L39" s="201"/>
      <c r="M39" s="202"/>
      <c r="N39" s="201"/>
      <c r="O39" s="202"/>
      <c r="P39" s="201"/>
      <c r="Q39" s="202"/>
      <c r="R39" s="201"/>
      <c r="S39" s="202"/>
      <c r="T39" s="201"/>
      <c r="U39" s="202"/>
      <c r="V39" s="201"/>
      <c r="W39" s="202"/>
      <c r="X39" s="201"/>
      <c r="Y39" s="202"/>
      <c r="Z39" s="201"/>
      <c r="AA39" s="202"/>
      <c r="AB39" s="201"/>
      <c r="AC39" s="202"/>
      <c r="AD39" s="201" t="s">
        <v>97</v>
      </c>
      <c r="AE39" s="202"/>
      <c r="AF39" s="5">
        <f t="shared" si="6"/>
        <v>0</v>
      </c>
      <c r="AG39" s="197"/>
      <c r="AH39" s="6" t="str">
        <f t="shared" si="3"/>
        <v xml:space="preserve"> Sin Iniciar</v>
      </c>
      <c r="AI39" s="11" t="s">
        <v>108</v>
      </c>
      <c r="AJ39" s="9"/>
      <c r="AK39" s="69"/>
      <c r="AL39" s="69"/>
      <c r="AM39" s="69" t="s">
        <v>148</v>
      </c>
    </row>
    <row r="40" spans="1:39" ht="36.75" customHeight="1" x14ac:dyDescent="0.2">
      <c r="A40" s="182"/>
      <c r="B40" s="329"/>
      <c r="C40" s="179"/>
      <c r="D40" s="332"/>
      <c r="E40" s="210"/>
      <c r="F40" s="218" t="s">
        <v>113</v>
      </c>
      <c r="G40" s="13" t="s">
        <v>177</v>
      </c>
      <c r="H40" s="284"/>
      <c r="I40" s="202"/>
      <c r="J40" s="201" t="s">
        <v>97</v>
      </c>
      <c r="K40" s="202"/>
      <c r="L40" s="201"/>
      <c r="M40" s="202"/>
      <c r="N40" s="201"/>
      <c r="O40" s="202"/>
      <c r="P40" s="201"/>
      <c r="Q40" s="202"/>
      <c r="R40" s="201"/>
      <c r="S40" s="202"/>
      <c r="T40" s="201"/>
      <c r="U40" s="202"/>
      <c r="V40" s="201"/>
      <c r="W40" s="202"/>
      <c r="X40" s="201"/>
      <c r="Y40" s="202"/>
      <c r="Z40" s="201"/>
      <c r="AA40" s="202"/>
      <c r="AB40" s="201"/>
      <c r="AC40" s="202"/>
      <c r="AD40" s="201"/>
      <c r="AE40" s="202"/>
      <c r="AF40" s="5">
        <f t="shared" si="6"/>
        <v>0</v>
      </c>
      <c r="AG40" s="197"/>
      <c r="AH40" s="6" t="str">
        <f t="shared" si="3"/>
        <v xml:space="preserve"> Sin Iniciar</v>
      </c>
      <c r="AI40" s="11" t="s">
        <v>108</v>
      </c>
      <c r="AJ40" s="9"/>
      <c r="AK40" s="69"/>
      <c r="AL40" s="69"/>
      <c r="AM40" s="69" t="s">
        <v>148</v>
      </c>
    </row>
    <row r="41" spans="1:39" ht="36.75" customHeight="1" x14ac:dyDescent="0.2">
      <c r="A41" s="182"/>
      <c r="B41" s="329"/>
      <c r="C41" s="179"/>
      <c r="D41" s="332"/>
      <c r="E41" s="210"/>
      <c r="F41" s="219"/>
      <c r="G41" s="38" t="s">
        <v>214</v>
      </c>
      <c r="H41" s="284"/>
      <c r="I41" s="202"/>
      <c r="J41" s="201" t="s">
        <v>97</v>
      </c>
      <c r="K41" s="202"/>
      <c r="L41" s="201"/>
      <c r="M41" s="202"/>
      <c r="N41" s="201"/>
      <c r="O41" s="202"/>
      <c r="P41" s="201"/>
      <c r="Q41" s="202"/>
      <c r="R41" s="201"/>
      <c r="S41" s="202"/>
      <c r="T41" s="201"/>
      <c r="U41" s="202"/>
      <c r="V41" s="201"/>
      <c r="W41" s="202"/>
      <c r="X41" s="201"/>
      <c r="Y41" s="202"/>
      <c r="Z41" s="201"/>
      <c r="AA41" s="202"/>
      <c r="AB41" s="201"/>
      <c r="AC41" s="202"/>
      <c r="AD41" s="201"/>
      <c r="AE41" s="202"/>
      <c r="AF41" s="5">
        <f t="shared" si="6"/>
        <v>0</v>
      </c>
      <c r="AG41" s="197"/>
      <c r="AH41" s="6" t="str">
        <f t="shared" si="3"/>
        <v xml:space="preserve"> Sin Iniciar</v>
      </c>
      <c r="AI41" s="11" t="s">
        <v>108</v>
      </c>
      <c r="AJ41" s="9"/>
      <c r="AK41" s="69"/>
      <c r="AL41" s="69"/>
      <c r="AM41" s="69" t="s">
        <v>148</v>
      </c>
    </row>
    <row r="42" spans="1:39" ht="36.75" customHeight="1" x14ac:dyDescent="0.2">
      <c r="A42" s="182"/>
      <c r="B42" s="329"/>
      <c r="C42" s="179"/>
      <c r="D42" s="332"/>
      <c r="E42" s="210"/>
      <c r="F42" s="219"/>
      <c r="G42" s="41" t="s">
        <v>178</v>
      </c>
      <c r="H42" s="284"/>
      <c r="I42" s="202"/>
      <c r="J42" s="201"/>
      <c r="K42" s="202"/>
      <c r="L42" s="201"/>
      <c r="M42" s="202"/>
      <c r="N42" s="201" t="s">
        <v>97</v>
      </c>
      <c r="O42" s="202"/>
      <c r="P42" s="201"/>
      <c r="Q42" s="202"/>
      <c r="R42" s="201"/>
      <c r="S42" s="202"/>
      <c r="T42" s="201"/>
      <c r="U42" s="202"/>
      <c r="V42" s="201" t="s">
        <v>97</v>
      </c>
      <c r="W42" s="202"/>
      <c r="X42" s="201"/>
      <c r="Y42" s="202"/>
      <c r="Z42" s="201"/>
      <c r="AA42" s="202"/>
      <c r="AB42" s="201" t="s">
        <v>97</v>
      </c>
      <c r="AC42" s="202"/>
      <c r="AD42" s="201"/>
      <c r="AE42" s="202"/>
      <c r="AF42" s="5">
        <f t="shared" si="6"/>
        <v>0</v>
      </c>
      <c r="AG42" s="197"/>
      <c r="AH42" s="6" t="str">
        <f t="shared" si="3"/>
        <v xml:space="preserve"> Sin Iniciar</v>
      </c>
      <c r="AI42" s="11" t="s">
        <v>108</v>
      </c>
      <c r="AJ42" s="9"/>
      <c r="AK42" s="69"/>
      <c r="AL42" s="69"/>
      <c r="AM42" s="69" t="s">
        <v>148</v>
      </c>
    </row>
    <row r="43" spans="1:39" ht="36.75" customHeight="1" x14ac:dyDescent="0.2">
      <c r="A43" s="182"/>
      <c r="B43" s="329"/>
      <c r="C43" s="179"/>
      <c r="D43" s="332"/>
      <c r="E43" s="210"/>
      <c r="F43" s="220" t="s">
        <v>25</v>
      </c>
      <c r="G43" s="61" t="s">
        <v>131</v>
      </c>
      <c r="H43" s="284"/>
      <c r="I43" s="202"/>
      <c r="J43" s="201"/>
      <c r="K43" s="202"/>
      <c r="L43" s="201" t="s">
        <v>97</v>
      </c>
      <c r="M43" s="202"/>
      <c r="N43" s="201"/>
      <c r="O43" s="202"/>
      <c r="P43" s="201"/>
      <c r="Q43" s="202"/>
      <c r="R43" s="201"/>
      <c r="S43" s="202"/>
      <c r="T43" s="201"/>
      <c r="U43" s="202"/>
      <c r="V43" s="201"/>
      <c r="W43" s="202"/>
      <c r="X43" s="201"/>
      <c r="Y43" s="202"/>
      <c r="Z43" s="201"/>
      <c r="AA43" s="202"/>
      <c r="AB43" s="201"/>
      <c r="AC43" s="202"/>
      <c r="AD43" s="201"/>
      <c r="AE43" s="202"/>
      <c r="AF43" s="5">
        <f t="shared" si="6"/>
        <v>0</v>
      </c>
      <c r="AG43" s="197"/>
      <c r="AH43" s="6" t="str">
        <f t="shared" si="3"/>
        <v xml:space="preserve"> Sin Iniciar</v>
      </c>
      <c r="AI43" s="11" t="s">
        <v>108</v>
      </c>
      <c r="AJ43" s="9"/>
      <c r="AK43" s="69"/>
      <c r="AL43" s="69" t="s">
        <v>148</v>
      </c>
      <c r="AM43" s="69" t="s">
        <v>148</v>
      </c>
    </row>
    <row r="44" spans="1:39" ht="36.75" customHeight="1" x14ac:dyDescent="0.2">
      <c r="A44" s="182"/>
      <c r="B44" s="329"/>
      <c r="C44" s="179"/>
      <c r="D44" s="332"/>
      <c r="E44" s="210"/>
      <c r="F44" s="221"/>
      <c r="G44" s="12" t="s">
        <v>215</v>
      </c>
      <c r="H44" s="48"/>
      <c r="I44" s="46"/>
      <c r="J44" s="49"/>
      <c r="K44" s="46"/>
      <c r="L44" s="49"/>
      <c r="M44" s="46"/>
      <c r="N44" s="49"/>
      <c r="O44" s="46"/>
      <c r="P44" s="49"/>
      <c r="Q44" s="46"/>
      <c r="R44" s="201" t="s">
        <v>97</v>
      </c>
      <c r="S44" s="202"/>
      <c r="T44" s="49"/>
      <c r="U44" s="46"/>
      <c r="V44" s="49"/>
      <c r="W44" s="46"/>
      <c r="X44" s="49"/>
      <c r="Y44" s="46"/>
      <c r="Z44" s="49"/>
      <c r="AA44" s="46"/>
      <c r="AB44" s="49"/>
      <c r="AC44" s="46"/>
      <c r="AD44" s="49"/>
      <c r="AE44" s="46"/>
      <c r="AF44" s="5">
        <f t="shared" si="6"/>
        <v>0</v>
      </c>
      <c r="AG44" s="197"/>
      <c r="AH44" s="6" t="str">
        <f t="shared" si="3"/>
        <v xml:space="preserve"> Sin Iniciar</v>
      </c>
      <c r="AI44" s="11" t="s">
        <v>108</v>
      </c>
      <c r="AJ44" s="9"/>
      <c r="AK44" s="69"/>
      <c r="AL44" s="69" t="s">
        <v>148</v>
      </c>
      <c r="AM44" s="69" t="s">
        <v>148</v>
      </c>
    </row>
    <row r="45" spans="1:39" ht="36.75" customHeight="1" x14ac:dyDescent="0.2">
      <c r="A45" s="182"/>
      <c r="B45" s="329"/>
      <c r="C45" s="179"/>
      <c r="D45" s="332"/>
      <c r="E45" s="210"/>
      <c r="F45" s="221"/>
      <c r="G45" s="44" t="s">
        <v>200</v>
      </c>
      <c r="H45" s="48"/>
      <c r="I45" s="46"/>
      <c r="J45" s="49"/>
      <c r="K45" s="46"/>
      <c r="L45" s="49"/>
      <c r="M45" s="46"/>
      <c r="N45" s="49"/>
      <c r="O45" s="46"/>
      <c r="P45" s="49"/>
      <c r="Q45" s="46"/>
      <c r="R45" s="49"/>
      <c r="S45" s="46"/>
      <c r="T45" s="49"/>
      <c r="U45" s="46"/>
      <c r="V45" s="49"/>
      <c r="W45" s="46"/>
      <c r="X45" s="201" t="s">
        <v>97</v>
      </c>
      <c r="Y45" s="202"/>
      <c r="Z45" s="49"/>
      <c r="AA45" s="46"/>
      <c r="AB45" s="49"/>
      <c r="AC45" s="46"/>
      <c r="AD45" s="49"/>
      <c r="AE45" s="46"/>
      <c r="AF45" s="5">
        <f t="shared" si="6"/>
        <v>0</v>
      </c>
      <c r="AG45" s="197"/>
      <c r="AH45" s="6" t="str">
        <f t="shared" si="3"/>
        <v xml:space="preserve"> Sin Iniciar</v>
      </c>
      <c r="AI45" s="11" t="s">
        <v>108</v>
      </c>
      <c r="AJ45" s="9"/>
      <c r="AK45" s="69"/>
      <c r="AL45" s="69" t="s">
        <v>148</v>
      </c>
      <c r="AM45" s="69" t="s">
        <v>148</v>
      </c>
    </row>
    <row r="46" spans="1:39" ht="36.75" customHeight="1" x14ac:dyDescent="0.2">
      <c r="A46" s="182"/>
      <c r="B46" s="329"/>
      <c r="C46" s="179"/>
      <c r="D46" s="333"/>
      <c r="E46" s="210"/>
      <c r="F46" s="221"/>
      <c r="G46" s="102" t="s">
        <v>262</v>
      </c>
      <c r="H46" s="98"/>
      <c r="I46" s="100"/>
      <c r="J46" s="101"/>
      <c r="K46" s="100"/>
      <c r="L46" s="201" t="s">
        <v>97</v>
      </c>
      <c r="M46" s="202"/>
      <c r="N46" s="101"/>
      <c r="O46" s="100"/>
      <c r="P46" s="101"/>
      <c r="Q46" s="100"/>
      <c r="R46" s="101"/>
      <c r="S46" s="100"/>
      <c r="T46" s="101"/>
      <c r="U46" s="100"/>
      <c r="V46" s="101"/>
      <c r="W46" s="100"/>
      <c r="X46" s="101"/>
      <c r="Y46" s="100"/>
      <c r="Z46" s="101"/>
      <c r="AA46" s="100"/>
      <c r="AB46" s="101"/>
      <c r="AC46" s="100"/>
      <c r="AD46" s="101"/>
      <c r="AE46" s="100"/>
      <c r="AF46" s="5"/>
      <c r="AG46" s="197"/>
      <c r="AH46" s="6" t="str">
        <f t="shared" si="3"/>
        <v xml:space="preserve"> Sin Iniciar</v>
      </c>
      <c r="AI46" s="11" t="s">
        <v>108</v>
      </c>
      <c r="AJ46" s="9"/>
      <c r="AK46" s="69"/>
      <c r="AL46" s="69"/>
      <c r="AM46" s="69"/>
    </row>
    <row r="47" spans="1:39" ht="36.75" customHeight="1" thickBot="1" x14ac:dyDescent="0.25">
      <c r="A47" s="182"/>
      <c r="B47" s="329"/>
      <c r="C47" s="180"/>
      <c r="D47" s="333"/>
      <c r="E47" s="210"/>
      <c r="F47" s="221"/>
      <c r="G47" s="61" t="s">
        <v>201</v>
      </c>
      <c r="H47" s="284"/>
      <c r="I47" s="202"/>
      <c r="J47" s="201"/>
      <c r="K47" s="202"/>
      <c r="L47" s="201"/>
      <c r="M47" s="202"/>
      <c r="N47" s="201"/>
      <c r="O47" s="202"/>
      <c r="P47" s="201"/>
      <c r="Q47" s="202"/>
      <c r="R47" s="201"/>
      <c r="S47" s="202"/>
      <c r="T47" s="201"/>
      <c r="U47" s="202"/>
      <c r="V47" s="201"/>
      <c r="W47" s="202"/>
      <c r="X47" s="201"/>
      <c r="Y47" s="202"/>
      <c r="Z47" s="201"/>
      <c r="AA47" s="202"/>
      <c r="AB47" s="201"/>
      <c r="AC47" s="202"/>
      <c r="AD47" s="201" t="s">
        <v>97</v>
      </c>
      <c r="AE47" s="202"/>
      <c r="AF47" s="5">
        <f t="shared" si="6"/>
        <v>0</v>
      </c>
      <c r="AG47" s="285"/>
      <c r="AH47" s="6" t="str">
        <f t="shared" si="3"/>
        <v xml:space="preserve"> Sin Iniciar</v>
      </c>
      <c r="AI47" s="11" t="s">
        <v>108</v>
      </c>
      <c r="AJ47" s="9"/>
      <c r="AK47" s="69"/>
      <c r="AL47" s="69" t="s">
        <v>148</v>
      </c>
      <c r="AM47" s="69" t="s">
        <v>148</v>
      </c>
    </row>
    <row r="48" spans="1:39" ht="42.75" customHeight="1" x14ac:dyDescent="0.2">
      <c r="A48" s="182"/>
      <c r="B48" s="318" t="s">
        <v>128</v>
      </c>
      <c r="C48" s="317" t="s">
        <v>216</v>
      </c>
      <c r="D48" s="364" t="s">
        <v>89</v>
      </c>
      <c r="E48" s="354" t="s">
        <v>114</v>
      </c>
      <c r="F48" s="216" t="s">
        <v>217</v>
      </c>
      <c r="G48" s="212"/>
      <c r="H48" s="284"/>
      <c r="I48" s="202"/>
      <c r="J48" s="201" t="s">
        <v>97</v>
      </c>
      <c r="K48" s="202"/>
      <c r="L48" s="201"/>
      <c r="M48" s="202"/>
      <c r="N48" s="201"/>
      <c r="O48" s="202"/>
      <c r="P48" s="201"/>
      <c r="Q48" s="202"/>
      <c r="R48" s="201"/>
      <c r="S48" s="202"/>
      <c r="T48" s="201"/>
      <c r="U48" s="202"/>
      <c r="V48" s="201"/>
      <c r="W48" s="202"/>
      <c r="X48" s="201"/>
      <c r="Y48" s="202"/>
      <c r="Z48" s="201"/>
      <c r="AA48" s="202"/>
      <c r="AB48" s="201"/>
      <c r="AC48" s="202"/>
      <c r="AD48" s="201"/>
      <c r="AE48" s="202"/>
      <c r="AF48" s="5">
        <f t="shared" si="6"/>
        <v>0</v>
      </c>
      <c r="AG48" s="196">
        <f>(COUNTIF(H48:AE57,"C"))/((COUNTIF(H48:AE57,"C")+COUNTIF(H48:AE57,"P")+COUNTIF(H48:AE57,"R")))</f>
        <v>0</v>
      </c>
      <c r="AH48" s="6" t="str">
        <f t="shared" si="3"/>
        <v xml:space="preserve"> Sin Iniciar</v>
      </c>
      <c r="AI48" s="11" t="s">
        <v>103</v>
      </c>
      <c r="AJ48" s="9"/>
      <c r="AK48" s="69"/>
      <c r="AL48" s="69" t="s">
        <v>148</v>
      </c>
      <c r="AM48" s="69" t="s">
        <v>148</v>
      </c>
    </row>
    <row r="49" spans="1:39" ht="42.75" customHeight="1" x14ac:dyDescent="0.2">
      <c r="A49" s="182"/>
      <c r="B49" s="318"/>
      <c r="C49" s="317"/>
      <c r="D49" s="365"/>
      <c r="E49" s="355"/>
      <c r="F49" s="198" t="s">
        <v>187</v>
      </c>
      <c r="G49" s="198"/>
      <c r="H49" s="284"/>
      <c r="I49" s="202"/>
      <c r="J49" s="201"/>
      <c r="K49" s="202"/>
      <c r="L49" s="201" t="s">
        <v>97</v>
      </c>
      <c r="M49" s="202"/>
      <c r="N49" s="201"/>
      <c r="O49" s="202"/>
      <c r="P49" s="201"/>
      <c r="Q49" s="202"/>
      <c r="R49" s="201"/>
      <c r="S49" s="202"/>
      <c r="T49" s="201"/>
      <c r="U49" s="202"/>
      <c r="V49" s="201"/>
      <c r="W49" s="202"/>
      <c r="X49" s="201"/>
      <c r="Y49" s="202"/>
      <c r="Z49" s="201"/>
      <c r="AA49" s="202"/>
      <c r="AB49" s="201"/>
      <c r="AC49" s="202"/>
      <c r="AD49" s="201"/>
      <c r="AE49" s="202"/>
      <c r="AF49" s="5">
        <f t="shared" si="6"/>
        <v>0</v>
      </c>
      <c r="AG49" s="197"/>
      <c r="AH49" s="6" t="str">
        <f t="shared" si="3"/>
        <v xml:space="preserve"> Sin Iniciar</v>
      </c>
      <c r="AI49" s="11" t="s">
        <v>141</v>
      </c>
      <c r="AJ49" s="9"/>
      <c r="AK49" s="69"/>
      <c r="AL49" s="69"/>
      <c r="AM49" s="69" t="s">
        <v>148</v>
      </c>
    </row>
    <row r="50" spans="1:39" ht="42.75" customHeight="1" x14ac:dyDescent="0.2">
      <c r="A50" s="182"/>
      <c r="B50" s="318"/>
      <c r="C50" s="317"/>
      <c r="D50" s="365"/>
      <c r="E50" s="355"/>
      <c r="F50" s="198" t="s">
        <v>188</v>
      </c>
      <c r="G50" s="198"/>
      <c r="H50" s="284"/>
      <c r="I50" s="202"/>
      <c r="J50" s="201"/>
      <c r="K50" s="202"/>
      <c r="L50" s="201"/>
      <c r="M50" s="202"/>
      <c r="N50" s="201" t="s">
        <v>97</v>
      </c>
      <c r="O50" s="202"/>
      <c r="P50" s="201"/>
      <c r="Q50" s="202"/>
      <c r="R50" s="201"/>
      <c r="S50" s="202"/>
      <c r="T50" s="201"/>
      <c r="U50" s="202"/>
      <c r="V50" s="201"/>
      <c r="W50" s="202"/>
      <c r="X50" s="201"/>
      <c r="Y50" s="202"/>
      <c r="Z50" s="201"/>
      <c r="AA50" s="202"/>
      <c r="AB50" s="201"/>
      <c r="AC50" s="202"/>
      <c r="AD50" s="201"/>
      <c r="AE50" s="202"/>
      <c r="AF50" s="5">
        <f t="shared" si="6"/>
        <v>0</v>
      </c>
      <c r="AG50" s="197"/>
      <c r="AH50" s="6" t="str">
        <f t="shared" si="3"/>
        <v xml:space="preserve"> Sin Iniciar</v>
      </c>
      <c r="AI50" s="11" t="s">
        <v>141</v>
      </c>
      <c r="AJ50" s="9"/>
      <c r="AK50" s="69"/>
      <c r="AL50" s="69"/>
      <c r="AM50" s="69" t="s">
        <v>148</v>
      </c>
    </row>
    <row r="51" spans="1:39" ht="42.75" customHeight="1" x14ac:dyDescent="0.2">
      <c r="A51" s="182"/>
      <c r="B51" s="318"/>
      <c r="C51" s="317"/>
      <c r="D51" s="365"/>
      <c r="E51" s="355"/>
      <c r="F51" s="198" t="s">
        <v>218</v>
      </c>
      <c r="G51" s="200"/>
      <c r="H51" s="224"/>
      <c r="I51" s="202"/>
      <c r="J51" s="201"/>
      <c r="K51" s="202"/>
      <c r="L51" s="201"/>
      <c r="M51" s="202"/>
      <c r="N51" s="201"/>
      <c r="O51" s="202"/>
      <c r="P51" s="201" t="s">
        <v>97</v>
      </c>
      <c r="Q51" s="202"/>
      <c r="R51" s="201"/>
      <c r="S51" s="202"/>
      <c r="T51" s="201"/>
      <c r="U51" s="202"/>
      <c r="V51" s="201"/>
      <c r="W51" s="202"/>
      <c r="X51" s="201"/>
      <c r="Y51" s="202"/>
      <c r="Z51" s="201"/>
      <c r="AA51" s="202"/>
      <c r="AB51" s="201"/>
      <c r="AC51" s="202"/>
      <c r="AD51" s="201"/>
      <c r="AE51" s="202"/>
      <c r="AF51" s="5">
        <f t="shared" si="6"/>
        <v>0</v>
      </c>
      <c r="AG51" s="197"/>
      <c r="AH51" s="6" t="str">
        <f t="shared" si="3"/>
        <v xml:space="preserve"> Sin Iniciar</v>
      </c>
      <c r="AI51" s="11" t="s">
        <v>141</v>
      </c>
      <c r="AJ51" s="9"/>
      <c r="AK51" s="69"/>
      <c r="AL51" s="69"/>
      <c r="AM51" s="69" t="s">
        <v>148</v>
      </c>
    </row>
    <row r="52" spans="1:39" ht="42.75" customHeight="1" x14ac:dyDescent="0.2">
      <c r="A52" s="182"/>
      <c r="B52" s="318"/>
      <c r="C52" s="317"/>
      <c r="D52" s="365"/>
      <c r="E52" s="355"/>
      <c r="F52" s="198" t="s">
        <v>219</v>
      </c>
      <c r="G52" s="200"/>
      <c r="H52" s="202"/>
      <c r="I52" s="297"/>
      <c r="J52" s="297"/>
      <c r="K52" s="297"/>
      <c r="L52" s="297"/>
      <c r="M52" s="297"/>
      <c r="N52" s="297"/>
      <c r="O52" s="297"/>
      <c r="P52" s="297"/>
      <c r="Q52" s="297"/>
      <c r="R52" s="201" t="s">
        <v>97</v>
      </c>
      <c r="S52" s="202"/>
      <c r="T52" s="201"/>
      <c r="U52" s="202"/>
      <c r="V52" s="201"/>
      <c r="W52" s="202"/>
      <c r="X52" s="201"/>
      <c r="Y52" s="202"/>
      <c r="Z52" s="201"/>
      <c r="AA52" s="202"/>
      <c r="AB52" s="201"/>
      <c r="AC52" s="202"/>
      <c r="AD52" s="201"/>
      <c r="AE52" s="202"/>
      <c r="AF52" s="5">
        <f t="shared" si="6"/>
        <v>0</v>
      </c>
      <c r="AG52" s="197"/>
      <c r="AH52" s="6" t="str">
        <f t="shared" si="3"/>
        <v xml:space="preserve"> Sin Iniciar</v>
      </c>
      <c r="AI52" s="11" t="s">
        <v>141</v>
      </c>
      <c r="AJ52" s="9"/>
      <c r="AK52" s="69"/>
      <c r="AL52" s="69"/>
      <c r="AM52" s="69" t="s">
        <v>148</v>
      </c>
    </row>
    <row r="53" spans="1:39" ht="42.75" customHeight="1" x14ac:dyDescent="0.2">
      <c r="A53" s="182"/>
      <c r="B53" s="318"/>
      <c r="C53" s="317"/>
      <c r="D53" s="365"/>
      <c r="E53" s="356"/>
      <c r="F53" s="198" t="s">
        <v>129</v>
      </c>
      <c r="G53" s="200"/>
      <c r="H53" s="202"/>
      <c r="I53" s="297"/>
      <c r="J53" s="297"/>
      <c r="K53" s="297"/>
      <c r="L53" s="297"/>
      <c r="M53" s="297"/>
      <c r="N53" s="297"/>
      <c r="O53" s="297"/>
      <c r="P53" s="297"/>
      <c r="Q53" s="297"/>
      <c r="R53" s="201"/>
      <c r="S53" s="202"/>
      <c r="T53" s="201" t="s">
        <v>97</v>
      </c>
      <c r="U53" s="202"/>
      <c r="V53" s="57"/>
      <c r="W53" s="58"/>
      <c r="X53" s="201"/>
      <c r="Y53" s="202"/>
      <c r="Z53" s="201"/>
      <c r="AA53" s="202"/>
      <c r="AB53" s="201"/>
      <c r="AC53" s="202"/>
      <c r="AD53" s="201"/>
      <c r="AE53" s="202"/>
      <c r="AF53" s="5">
        <f t="shared" si="6"/>
        <v>0</v>
      </c>
      <c r="AG53" s="197"/>
      <c r="AH53" s="6" t="str">
        <f t="shared" si="3"/>
        <v xml:space="preserve"> Sin Iniciar</v>
      </c>
      <c r="AI53" s="11" t="s">
        <v>141</v>
      </c>
      <c r="AJ53" s="9"/>
      <c r="AK53" s="69"/>
      <c r="AL53" s="69"/>
      <c r="AM53" s="69" t="s">
        <v>148</v>
      </c>
    </row>
    <row r="54" spans="1:39" ht="42.75" customHeight="1" x14ac:dyDescent="0.2">
      <c r="A54" s="182"/>
      <c r="B54" s="318"/>
      <c r="C54" s="317"/>
      <c r="D54" s="365"/>
      <c r="E54" s="356"/>
      <c r="F54" s="198" t="s">
        <v>130</v>
      </c>
      <c r="G54" s="200"/>
      <c r="H54" s="202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01" t="s">
        <v>97</v>
      </c>
      <c r="W54" s="202"/>
      <c r="X54" s="201"/>
      <c r="Y54" s="202"/>
      <c r="Z54" s="201"/>
      <c r="AA54" s="202"/>
      <c r="AB54" s="201"/>
      <c r="AC54" s="202"/>
      <c r="AD54" s="201"/>
      <c r="AE54" s="202"/>
      <c r="AF54" s="5">
        <f t="shared" si="6"/>
        <v>0</v>
      </c>
      <c r="AG54" s="197"/>
      <c r="AH54" s="6" t="str">
        <f t="shared" si="3"/>
        <v xml:space="preserve"> Sin Iniciar</v>
      </c>
      <c r="AI54" s="11" t="s">
        <v>141</v>
      </c>
      <c r="AJ54" s="9"/>
      <c r="AK54" s="69"/>
      <c r="AL54" s="69"/>
      <c r="AM54" s="69" t="s">
        <v>148</v>
      </c>
    </row>
    <row r="55" spans="1:39" ht="42.75" customHeight="1" x14ac:dyDescent="0.2">
      <c r="A55" s="182"/>
      <c r="B55" s="318"/>
      <c r="C55" s="317"/>
      <c r="D55" s="365"/>
      <c r="E55" s="356"/>
      <c r="F55" s="198" t="s">
        <v>162</v>
      </c>
      <c r="G55" s="200"/>
      <c r="H55" s="202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01"/>
      <c r="W55" s="202"/>
      <c r="X55" s="201" t="s">
        <v>97</v>
      </c>
      <c r="Y55" s="202"/>
      <c r="Z55" s="201"/>
      <c r="AA55" s="202"/>
      <c r="AB55" s="201"/>
      <c r="AC55" s="202"/>
      <c r="AD55" s="201"/>
      <c r="AE55" s="202"/>
      <c r="AF55" s="5">
        <f t="shared" si="6"/>
        <v>0</v>
      </c>
      <c r="AG55" s="197"/>
      <c r="AH55" s="6" t="str">
        <f t="shared" si="3"/>
        <v xml:space="preserve"> Sin Iniciar</v>
      </c>
      <c r="AI55" s="11" t="s">
        <v>141</v>
      </c>
      <c r="AJ55" s="9"/>
      <c r="AK55" s="69"/>
      <c r="AL55" s="69"/>
      <c r="AM55" s="69" t="s">
        <v>148</v>
      </c>
    </row>
    <row r="56" spans="1:39" ht="42.75" customHeight="1" x14ac:dyDescent="0.2">
      <c r="A56" s="182"/>
      <c r="B56" s="318"/>
      <c r="C56" s="317"/>
      <c r="D56" s="365"/>
      <c r="E56" s="356"/>
      <c r="F56" s="198" t="s">
        <v>263</v>
      </c>
      <c r="G56" s="200"/>
      <c r="H56" s="202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01"/>
      <c r="Y56" s="202"/>
      <c r="Z56" s="201" t="s">
        <v>97</v>
      </c>
      <c r="AA56" s="202"/>
      <c r="AB56" s="201"/>
      <c r="AC56" s="202"/>
      <c r="AD56" s="201"/>
      <c r="AE56" s="202"/>
      <c r="AF56" s="5">
        <f t="shared" si="6"/>
        <v>0</v>
      </c>
      <c r="AG56" s="197"/>
      <c r="AH56" s="6" t="str">
        <f t="shared" si="3"/>
        <v xml:space="preserve"> Sin Iniciar</v>
      </c>
      <c r="AI56" s="11" t="s">
        <v>141</v>
      </c>
      <c r="AJ56" s="9"/>
      <c r="AK56" s="69"/>
      <c r="AL56" s="69"/>
      <c r="AM56" s="69" t="s">
        <v>148</v>
      </c>
    </row>
    <row r="57" spans="1:39" ht="42.75" customHeight="1" thickBot="1" x14ac:dyDescent="0.25">
      <c r="A57" s="182"/>
      <c r="B57" s="318"/>
      <c r="C57" s="317"/>
      <c r="D57" s="366"/>
      <c r="E57" s="356"/>
      <c r="F57" s="198" t="s">
        <v>199</v>
      </c>
      <c r="G57" s="200"/>
      <c r="H57" s="202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01"/>
      <c r="W57" s="202"/>
      <c r="X57" s="201"/>
      <c r="Y57" s="202"/>
      <c r="Z57" s="201"/>
      <c r="AA57" s="202"/>
      <c r="AB57" s="201" t="s">
        <v>97</v>
      </c>
      <c r="AC57" s="202"/>
      <c r="AD57" s="201"/>
      <c r="AE57" s="202"/>
      <c r="AF57" s="5">
        <f t="shared" si="6"/>
        <v>0</v>
      </c>
      <c r="AG57" s="285"/>
      <c r="AH57" s="6" t="str">
        <f t="shared" si="3"/>
        <v xml:space="preserve"> Sin Iniciar</v>
      </c>
      <c r="AI57" s="11" t="s">
        <v>141</v>
      </c>
      <c r="AJ57" s="9"/>
      <c r="AK57" s="69"/>
      <c r="AL57" s="69"/>
      <c r="AM57" s="69" t="s">
        <v>148</v>
      </c>
    </row>
    <row r="58" spans="1:39" ht="54" customHeight="1" thickBot="1" x14ac:dyDescent="0.25">
      <c r="A58" s="182"/>
      <c r="B58" s="175" t="s">
        <v>84</v>
      </c>
      <c r="C58" s="178" t="s">
        <v>85</v>
      </c>
      <c r="D58" s="105"/>
      <c r="E58" s="106" t="s">
        <v>28</v>
      </c>
      <c r="F58" s="350" t="s">
        <v>212</v>
      </c>
      <c r="G58" s="350"/>
      <c r="H58" s="361"/>
      <c r="I58" s="297"/>
      <c r="J58" s="297"/>
      <c r="K58" s="297"/>
      <c r="L58" s="297" t="s">
        <v>97</v>
      </c>
      <c r="M58" s="297"/>
      <c r="N58" s="297"/>
      <c r="O58" s="297"/>
      <c r="P58" s="297"/>
      <c r="Q58" s="297"/>
      <c r="R58" s="297"/>
      <c r="S58" s="297"/>
      <c r="T58" s="297" t="s">
        <v>97</v>
      </c>
      <c r="U58" s="297"/>
      <c r="V58" s="201"/>
      <c r="W58" s="202"/>
      <c r="X58" s="201"/>
      <c r="Y58" s="202"/>
      <c r="Z58" s="201"/>
      <c r="AA58" s="202"/>
      <c r="AB58" s="201" t="s">
        <v>97</v>
      </c>
      <c r="AC58" s="202"/>
      <c r="AD58" s="201"/>
      <c r="AE58" s="202"/>
      <c r="AF58" s="5">
        <f t="shared" ref="AF58:AF84" si="7">(COUNTIF(H58:AE58,"C"))/((COUNTIF(H58:AE58,"C")+COUNTIF(H58:AE58,"P")+COUNTIF(H58:AE58,"R")))</f>
        <v>0</v>
      </c>
      <c r="AG58" s="14">
        <f>(COUNTIF(H58:AE58,"C"))/((COUNTIF(H58:AE58,"C")+COUNTIF(H58:AE58,"P")+COUNTIF(H58:AE58,"R")))</f>
        <v>0</v>
      </c>
      <c r="AH58" s="6" t="str">
        <f t="shared" si="3"/>
        <v xml:space="preserve"> Sin Iniciar</v>
      </c>
      <c r="AI58" s="11" t="s">
        <v>107</v>
      </c>
      <c r="AJ58" s="9"/>
      <c r="AK58" s="69"/>
      <c r="AL58" s="69"/>
      <c r="AM58" s="69" t="s">
        <v>148</v>
      </c>
    </row>
    <row r="59" spans="1:39" ht="27" customHeight="1" x14ac:dyDescent="0.2">
      <c r="A59" s="182"/>
      <c r="B59" s="176"/>
      <c r="C59" s="179"/>
      <c r="D59" s="66"/>
      <c r="E59" s="345" t="s">
        <v>87</v>
      </c>
      <c r="F59" s="352" t="s">
        <v>99</v>
      </c>
      <c r="G59" s="68" t="s">
        <v>29</v>
      </c>
      <c r="H59" s="224"/>
      <c r="I59" s="202"/>
      <c r="J59" s="201"/>
      <c r="K59" s="202"/>
      <c r="L59" s="201" t="s">
        <v>97</v>
      </c>
      <c r="M59" s="202"/>
      <c r="N59" s="201"/>
      <c r="O59" s="202"/>
      <c r="P59" s="201"/>
      <c r="Q59" s="202"/>
      <c r="R59" s="201" t="s">
        <v>97</v>
      </c>
      <c r="S59" s="202"/>
      <c r="T59" s="201"/>
      <c r="U59" s="202"/>
      <c r="V59" s="201"/>
      <c r="W59" s="202"/>
      <c r="X59" s="201" t="s">
        <v>97</v>
      </c>
      <c r="Y59" s="202"/>
      <c r="Z59" s="201"/>
      <c r="AA59" s="202"/>
      <c r="AB59" s="201"/>
      <c r="AC59" s="202"/>
      <c r="AD59" s="201" t="s">
        <v>97</v>
      </c>
      <c r="AE59" s="202"/>
      <c r="AF59" s="5">
        <f t="shared" si="7"/>
        <v>0</v>
      </c>
      <c r="AG59" s="196">
        <f>(COUNTIF(H59:AE67,"C"))/((COUNTIF(H59:AE67,"C")+COUNTIF(H59:AE67,"P")+COUNTIF(H59:AE67,"R")))</f>
        <v>0</v>
      </c>
      <c r="AH59" s="6" t="str">
        <f t="shared" si="3"/>
        <v xml:space="preserve"> Sin Iniciar</v>
      </c>
      <c r="AI59" s="11" t="s">
        <v>107</v>
      </c>
      <c r="AJ59" s="9"/>
      <c r="AK59" s="69" t="s">
        <v>148</v>
      </c>
      <c r="AL59" s="69" t="s">
        <v>148</v>
      </c>
      <c r="AM59" s="69" t="s">
        <v>148</v>
      </c>
    </row>
    <row r="60" spans="1:39" ht="57" customHeight="1" x14ac:dyDescent="0.2">
      <c r="A60" s="182"/>
      <c r="B60" s="176"/>
      <c r="C60" s="179"/>
      <c r="D60" s="66"/>
      <c r="E60" s="346"/>
      <c r="F60" s="353"/>
      <c r="G60" s="16" t="s">
        <v>220</v>
      </c>
      <c r="H60" s="224"/>
      <c r="I60" s="202"/>
      <c r="J60" s="201"/>
      <c r="K60" s="202"/>
      <c r="L60" s="201" t="s">
        <v>97</v>
      </c>
      <c r="M60" s="202"/>
      <c r="N60" s="201"/>
      <c r="O60" s="202"/>
      <c r="P60" s="201"/>
      <c r="Q60" s="202"/>
      <c r="R60" s="201" t="s">
        <v>97</v>
      </c>
      <c r="S60" s="202"/>
      <c r="T60" s="201"/>
      <c r="U60" s="202"/>
      <c r="V60" s="201"/>
      <c r="W60" s="202"/>
      <c r="X60" s="201" t="s">
        <v>97</v>
      </c>
      <c r="Y60" s="202"/>
      <c r="Z60" s="201"/>
      <c r="AA60" s="202"/>
      <c r="AB60" s="201"/>
      <c r="AC60" s="202"/>
      <c r="AD60" s="201" t="s">
        <v>97</v>
      </c>
      <c r="AE60" s="202"/>
      <c r="AF60" s="5">
        <f t="shared" si="7"/>
        <v>0</v>
      </c>
      <c r="AG60" s="197"/>
      <c r="AH60" s="6" t="str">
        <f t="shared" si="3"/>
        <v xml:space="preserve"> Sin Iniciar</v>
      </c>
      <c r="AI60" s="11" t="s">
        <v>107</v>
      </c>
      <c r="AJ60" s="9"/>
      <c r="AK60" s="69" t="s">
        <v>148</v>
      </c>
      <c r="AL60" s="69" t="s">
        <v>148</v>
      </c>
      <c r="AM60" s="69" t="s">
        <v>148</v>
      </c>
    </row>
    <row r="61" spans="1:39" ht="34.5" customHeight="1" x14ac:dyDescent="0.2">
      <c r="A61" s="182"/>
      <c r="B61" s="176"/>
      <c r="C61" s="179"/>
      <c r="D61" s="66"/>
      <c r="E61" s="346"/>
      <c r="F61" s="353"/>
      <c r="G61" s="38" t="s">
        <v>179</v>
      </c>
      <c r="H61" s="224"/>
      <c r="I61" s="202"/>
      <c r="J61" s="201"/>
      <c r="K61" s="202"/>
      <c r="L61" s="201" t="s">
        <v>97</v>
      </c>
      <c r="M61" s="202"/>
      <c r="N61" s="201"/>
      <c r="O61" s="202"/>
      <c r="P61" s="201"/>
      <c r="Q61" s="202"/>
      <c r="R61" s="201" t="s">
        <v>97</v>
      </c>
      <c r="S61" s="202"/>
      <c r="T61" s="201"/>
      <c r="U61" s="202"/>
      <c r="V61" s="201"/>
      <c r="W61" s="202"/>
      <c r="X61" s="201" t="s">
        <v>97</v>
      </c>
      <c r="Y61" s="202"/>
      <c r="Z61" s="201"/>
      <c r="AA61" s="202"/>
      <c r="AB61" s="201"/>
      <c r="AC61" s="202"/>
      <c r="AD61" s="201" t="s">
        <v>97</v>
      </c>
      <c r="AE61" s="202"/>
      <c r="AF61" s="5">
        <f t="shared" si="7"/>
        <v>0</v>
      </c>
      <c r="AG61" s="197"/>
      <c r="AH61" s="6" t="str">
        <f t="shared" si="3"/>
        <v xml:space="preserve"> Sin Iniciar</v>
      </c>
      <c r="AI61" s="11" t="s">
        <v>107</v>
      </c>
      <c r="AJ61" s="9"/>
      <c r="AK61" s="69" t="s">
        <v>148</v>
      </c>
      <c r="AL61" s="69" t="s">
        <v>148</v>
      </c>
      <c r="AM61" s="69" t="s">
        <v>148</v>
      </c>
    </row>
    <row r="62" spans="1:39" ht="25.5" customHeight="1" x14ac:dyDescent="0.2">
      <c r="A62" s="182"/>
      <c r="B62" s="176"/>
      <c r="C62" s="179"/>
      <c r="D62" s="66"/>
      <c r="E62" s="346"/>
      <c r="F62" s="353"/>
      <c r="G62" s="38" t="s">
        <v>30</v>
      </c>
      <c r="H62" s="224" t="s">
        <v>97</v>
      </c>
      <c r="I62" s="202"/>
      <c r="J62" s="224" t="s">
        <v>97</v>
      </c>
      <c r="K62" s="202"/>
      <c r="L62" s="224" t="s">
        <v>97</v>
      </c>
      <c r="M62" s="202"/>
      <c r="N62" s="224" t="s">
        <v>97</v>
      </c>
      <c r="O62" s="202"/>
      <c r="P62" s="224" t="s">
        <v>97</v>
      </c>
      <c r="Q62" s="202"/>
      <c r="R62" s="224" t="s">
        <v>97</v>
      </c>
      <c r="S62" s="202"/>
      <c r="T62" s="224" t="s">
        <v>97</v>
      </c>
      <c r="U62" s="202"/>
      <c r="V62" s="224" t="s">
        <v>97</v>
      </c>
      <c r="W62" s="202"/>
      <c r="X62" s="224" t="s">
        <v>97</v>
      </c>
      <c r="Y62" s="202"/>
      <c r="Z62" s="224" t="s">
        <v>97</v>
      </c>
      <c r="AA62" s="202"/>
      <c r="AB62" s="224" t="s">
        <v>97</v>
      </c>
      <c r="AC62" s="202"/>
      <c r="AD62" s="224" t="s">
        <v>97</v>
      </c>
      <c r="AE62" s="202"/>
      <c r="AF62" s="5">
        <f t="shared" si="7"/>
        <v>0</v>
      </c>
      <c r="AG62" s="197"/>
      <c r="AH62" s="6" t="str">
        <f t="shared" si="3"/>
        <v xml:space="preserve"> Sin Iniciar</v>
      </c>
      <c r="AI62" s="11" t="s">
        <v>107</v>
      </c>
      <c r="AJ62" s="9"/>
      <c r="AK62" s="69" t="s">
        <v>148</v>
      </c>
      <c r="AL62" s="69" t="s">
        <v>148</v>
      </c>
      <c r="AM62" s="69" t="s">
        <v>148</v>
      </c>
    </row>
    <row r="63" spans="1:39" ht="25.5" customHeight="1" x14ac:dyDescent="0.2">
      <c r="A63" s="182"/>
      <c r="B63" s="176"/>
      <c r="C63" s="179"/>
      <c r="D63" s="66"/>
      <c r="E63" s="346"/>
      <c r="F63" s="353"/>
      <c r="G63" s="38" t="s">
        <v>221</v>
      </c>
      <c r="H63" s="202" t="s">
        <v>97</v>
      </c>
      <c r="I63" s="297"/>
      <c r="J63" s="202" t="s">
        <v>97</v>
      </c>
      <c r="K63" s="297"/>
      <c r="L63" s="202" t="s">
        <v>97</v>
      </c>
      <c r="M63" s="297"/>
      <c r="N63" s="202" t="s">
        <v>97</v>
      </c>
      <c r="O63" s="297"/>
      <c r="P63" s="202" t="s">
        <v>97</v>
      </c>
      <c r="Q63" s="297"/>
      <c r="R63" s="202" t="s">
        <v>97</v>
      </c>
      <c r="S63" s="297"/>
      <c r="T63" s="202" t="s">
        <v>97</v>
      </c>
      <c r="U63" s="297"/>
      <c r="V63" s="202" t="s">
        <v>97</v>
      </c>
      <c r="W63" s="297"/>
      <c r="X63" s="202" t="s">
        <v>97</v>
      </c>
      <c r="Y63" s="297"/>
      <c r="Z63" s="202" t="s">
        <v>97</v>
      </c>
      <c r="AA63" s="297"/>
      <c r="AB63" s="202" t="s">
        <v>97</v>
      </c>
      <c r="AC63" s="297"/>
      <c r="AD63" s="202" t="s">
        <v>97</v>
      </c>
      <c r="AE63" s="297"/>
      <c r="AF63" s="5">
        <f t="shared" si="7"/>
        <v>0</v>
      </c>
      <c r="AG63" s="197"/>
      <c r="AH63" s="6" t="str">
        <f t="shared" si="3"/>
        <v xml:space="preserve"> Sin Iniciar</v>
      </c>
      <c r="AI63" s="11" t="s">
        <v>107</v>
      </c>
      <c r="AJ63" s="9"/>
      <c r="AK63" s="69" t="s">
        <v>148</v>
      </c>
      <c r="AL63" s="69" t="s">
        <v>148</v>
      </c>
      <c r="AM63" s="69" t="s">
        <v>148</v>
      </c>
    </row>
    <row r="64" spans="1:39" ht="25.5" customHeight="1" x14ac:dyDescent="0.2">
      <c r="A64" s="182"/>
      <c r="B64" s="176"/>
      <c r="C64" s="179"/>
      <c r="D64" s="66"/>
      <c r="E64" s="346"/>
      <c r="F64" s="353"/>
      <c r="G64" s="38" t="s">
        <v>222</v>
      </c>
      <c r="H64" s="202" t="s">
        <v>97</v>
      </c>
      <c r="I64" s="297"/>
      <c r="J64" s="297" t="s">
        <v>97</v>
      </c>
      <c r="K64" s="297"/>
      <c r="L64" s="297" t="s">
        <v>97</v>
      </c>
      <c r="M64" s="297"/>
      <c r="N64" s="297" t="s">
        <v>97</v>
      </c>
      <c r="O64" s="297"/>
      <c r="P64" s="297" t="s">
        <v>97</v>
      </c>
      <c r="Q64" s="297"/>
      <c r="R64" s="297" t="s">
        <v>97</v>
      </c>
      <c r="S64" s="297"/>
      <c r="T64" s="297" t="s">
        <v>97</v>
      </c>
      <c r="U64" s="297"/>
      <c r="V64" s="297" t="s">
        <v>97</v>
      </c>
      <c r="W64" s="297"/>
      <c r="X64" s="297" t="s">
        <v>97</v>
      </c>
      <c r="Y64" s="297"/>
      <c r="Z64" s="297" t="s">
        <v>97</v>
      </c>
      <c r="AA64" s="297"/>
      <c r="AB64" s="297" t="s">
        <v>97</v>
      </c>
      <c r="AC64" s="297"/>
      <c r="AD64" s="297" t="s">
        <v>97</v>
      </c>
      <c r="AE64" s="297"/>
      <c r="AF64" s="5">
        <f t="shared" si="7"/>
        <v>0</v>
      </c>
      <c r="AG64" s="197"/>
      <c r="AH64" s="6" t="str">
        <f t="shared" si="3"/>
        <v xml:space="preserve"> Sin Iniciar</v>
      </c>
      <c r="AI64" s="11" t="s">
        <v>103</v>
      </c>
      <c r="AJ64" s="9"/>
      <c r="AK64" s="69" t="s">
        <v>148</v>
      </c>
      <c r="AL64" s="69" t="s">
        <v>148</v>
      </c>
      <c r="AM64" s="69" t="s">
        <v>148</v>
      </c>
    </row>
    <row r="65" spans="1:39" ht="25.5" customHeight="1" x14ac:dyDescent="0.2">
      <c r="A65" s="182"/>
      <c r="B65" s="176"/>
      <c r="C65" s="179"/>
      <c r="D65" s="66"/>
      <c r="E65" s="346"/>
      <c r="F65" s="353"/>
      <c r="G65" s="38" t="s">
        <v>223</v>
      </c>
      <c r="H65" s="202" t="s">
        <v>97</v>
      </c>
      <c r="I65" s="297"/>
      <c r="J65" s="297" t="s">
        <v>97</v>
      </c>
      <c r="K65" s="297"/>
      <c r="L65" s="297" t="s">
        <v>97</v>
      </c>
      <c r="M65" s="297"/>
      <c r="N65" s="297" t="s">
        <v>97</v>
      </c>
      <c r="O65" s="297"/>
      <c r="P65" s="297" t="s">
        <v>97</v>
      </c>
      <c r="Q65" s="297"/>
      <c r="R65" s="297" t="s">
        <v>97</v>
      </c>
      <c r="S65" s="297"/>
      <c r="T65" s="297" t="s">
        <v>97</v>
      </c>
      <c r="U65" s="297"/>
      <c r="V65" s="297" t="s">
        <v>97</v>
      </c>
      <c r="W65" s="297"/>
      <c r="X65" s="297" t="s">
        <v>97</v>
      </c>
      <c r="Y65" s="297"/>
      <c r="Z65" s="297" t="s">
        <v>97</v>
      </c>
      <c r="AA65" s="297"/>
      <c r="AB65" s="297" t="s">
        <v>97</v>
      </c>
      <c r="AC65" s="297"/>
      <c r="AD65" s="297" t="s">
        <v>97</v>
      </c>
      <c r="AE65" s="297"/>
      <c r="AF65" s="5">
        <f t="shared" si="7"/>
        <v>0</v>
      </c>
      <c r="AG65" s="197"/>
      <c r="AH65" s="6" t="str">
        <f t="shared" si="3"/>
        <v xml:space="preserve"> Sin Iniciar</v>
      </c>
      <c r="AI65" s="11" t="s">
        <v>107</v>
      </c>
      <c r="AJ65" s="9"/>
      <c r="AK65" s="69" t="s">
        <v>148</v>
      </c>
      <c r="AL65" s="69" t="s">
        <v>148</v>
      </c>
      <c r="AM65" s="69" t="s">
        <v>148</v>
      </c>
    </row>
    <row r="66" spans="1:39" ht="25.5" customHeight="1" x14ac:dyDescent="0.2">
      <c r="A66" s="182"/>
      <c r="B66" s="176"/>
      <c r="C66" s="179"/>
      <c r="D66" s="66"/>
      <c r="E66" s="346"/>
      <c r="F66" s="353"/>
      <c r="G66" s="38" t="s">
        <v>31</v>
      </c>
      <c r="H66" s="202"/>
      <c r="I66" s="297"/>
      <c r="J66" s="297"/>
      <c r="K66" s="297"/>
      <c r="L66" s="297" t="s">
        <v>97</v>
      </c>
      <c r="M66" s="297"/>
      <c r="N66" s="297"/>
      <c r="O66" s="297"/>
      <c r="P66" s="297"/>
      <c r="Q66" s="297"/>
      <c r="R66" s="297" t="s">
        <v>97</v>
      </c>
      <c r="S66" s="297"/>
      <c r="T66" s="297"/>
      <c r="U66" s="297"/>
      <c r="V66" s="297"/>
      <c r="W66" s="297"/>
      <c r="X66" s="297" t="s">
        <v>97</v>
      </c>
      <c r="Y66" s="297"/>
      <c r="Z66" s="297"/>
      <c r="AA66" s="297"/>
      <c r="AB66" s="297"/>
      <c r="AC66" s="297"/>
      <c r="AD66" s="297" t="s">
        <v>97</v>
      </c>
      <c r="AE66" s="297"/>
      <c r="AF66" s="5">
        <f t="shared" si="7"/>
        <v>0</v>
      </c>
      <c r="AG66" s="197"/>
      <c r="AH66" s="6" t="str">
        <f t="shared" si="3"/>
        <v xml:space="preserve"> Sin Iniciar</v>
      </c>
      <c r="AI66" s="11" t="s">
        <v>107</v>
      </c>
      <c r="AJ66" s="9"/>
      <c r="AK66" s="69" t="s">
        <v>148</v>
      </c>
      <c r="AL66" s="69" t="s">
        <v>148</v>
      </c>
      <c r="AM66" s="69" t="s">
        <v>148</v>
      </c>
    </row>
    <row r="67" spans="1:39" ht="25.5" customHeight="1" thickBot="1" x14ac:dyDescent="0.25">
      <c r="A67" s="182"/>
      <c r="B67" s="176"/>
      <c r="C67" s="179"/>
      <c r="D67" s="67"/>
      <c r="E67" s="347"/>
      <c r="F67" s="336" t="s">
        <v>32</v>
      </c>
      <c r="G67" s="200"/>
      <c r="H67" s="224"/>
      <c r="I67" s="202"/>
      <c r="J67" s="201"/>
      <c r="K67" s="202"/>
      <c r="L67" s="201" t="s">
        <v>97</v>
      </c>
      <c r="M67" s="202"/>
      <c r="N67" s="201"/>
      <c r="O67" s="202"/>
      <c r="P67" s="201"/>
      <c r="Q67" s="202"/>
      <c r="R67" s="201" t="s">
        <v>97</v>
      </c>
      <c r="S67" s="202"/>
      <c r="T67" s="201"/>
      <c r="U67" s="202"/>
      <c r="V67" s="201"/>
      <c r="W67" s="202"/>
      <c r="X67" s="201" t="s">
        <v>97</v>
      </c>
      <c r="Y67" s="202"/>
      <c r="Z67" s="201"/>
      <c r="AA67" s="202"/>
      <c r="AB67" s="201"/>
      <c r="AC67" s="202"/>
      <c r="AD67" s="201" t="s">
        <v>97</v>
      </c>
      <c r="AE67" s="202"/>
      <c r="AF67" s="5">
        <f t="shared" si="7"/>
        <v>0</v>
      </c>
      <c r="AG67" s="197"/>
      <c r="AH67" s="6" t="str">
        <f t="shared" si="3"/>
        <v xml:space="preserve"> Sin Iniciar</v>
      </c>
      <c r="AI67" s="11" t="s">
        <v>107</v>
      </c>
      <c r="AJ67" s="9"/>
      <c r="AK67" s="69"/>
      <c r="AL67" s="69"/>
      <c r="AM67" s="69" t="s">
        <v>148</v>
      </c>
    </row>
    <row r="68" spans="1:39" ht="38.25" customHeight="1" x14ac:dyDescent="0.2">
      <c r="A68" s="182"/>
      <c r="B68" s="176"/>
      <c r="C68" s="179"/>
      <c r="D68" s="193" t="s">
        <v>98</v>
      </c>
      <c r="E68" s="290" t="s">
        <v>33</v>
      </c>
      <c r="F68" s="348" t="s">
        <v>115</v>
      </c>
      <c r="G68" s="349"/>
      <c r="H68" s="224"/>
      <c r="I68" s="202"/>
      <c r="J68" s="201"/>
      <c r="K68" s="202"/>
      <c r="L68" s="201"/>
      <c r="M68" s="202"/>
      <c r="N68" s="201" t="s">
        <v>97</v>
      </c>
      <c r="O68" s="202"/>
      <c r="P68" s="201"/>
      <c r="Q68" s="202"/>
      <c r="R68" s="201"/>
      <c r="S68" s="202"/>
      <c r="T68" s="201"/>
      <c r="U68" s="202"/>
      <c r="V68" s="201"/>
      <c r="W68" s="202"/>
      <c r="X68" s="201"/>
      <c r="Y68" s="202"/>
      <c r="Z68" s="201"/>
      <c r="AA68" s="202"/>
      <c r="AB68" s="201"/>
      <c r="AC68" s="202"/>
      <c r="AD68" s="201"/>
      <c r="AE68" s="202"/>
      <c r="AF68" s="5">
        <f t="shared" si="7"/>
        <v>0</v>
      </c>
      <c r="AG68" s="359">
        <f>(COUNTIF(H68:AE69,"C"))/((COUNTIF(H68:AE69,"C")+COUNTIF(H68:AE69,"P")+COUNTIF(H68:AE69,"R")))</f>
        <v>0</v>
      </c>
      <c r="AH68" s="6" t="str">
        <f t="shared" si="3"/>
        <v xml:space="preserve"> Sin Iniciar</v>
      </c>
      <c r="AI68" s="11" t="s">
        <v>103</v>
      </c>
      <c r="AJ68" s="9"/>
      <c r="AK68" s="69"/>
      <c r="AL68" s="69"/>
      <c r="AM68" s="69" t="s">
        <v>148</v>
      </c>
    </row>
    <row r="69" spans="1:39" ht="38.25" customHeight="1" thickBot="1" x14ac:dyDescent="0.25">
      <c r="A69" s="182"/>
      <c r="B69" s="176"/>
      <c r="C69" s="179"/>
      <c r="D69" s="194"/>
      <c r="E69" s="292"/>
      <c r="F69" s="334" t="s">
        <v>68</v>
      </c>
      <c r="G69" s="335"/>
      <c r="H69" s="224"/>
      <c r="I69" s="202"/>
      <c r="J69" s="201"/>
      <c r="K69" s="202"/>
      <c r="L69" s="201"/>
      <c r="M69" s="202"/>
      <c r="N69" s="201" t="s">
        <v>97</v>
      </c>
      <c r="O69" s="202"/>
      <c r="P69" s="201"/>
      <c r="Q69" s="202"/>
      <c r="R69" s="201"/>
      <c r="S69" s="202"/>
      <c r="T69" s="201"/>
      <c r="U69" s="202"/>
      <c r="V69" s="201" t="s">
        <v>97</v>
      </c>
      <c r="W69" s="202"/>
      <c r="X69" s="201"/>
      <c r="Y69" s="202"/>
      <c r="Z69" s="201"/>
      <c r="AA69" s="202"/>
      <c r="AB69" s="201"/>
      <c r="AC69" s="202"/>
      <c r="AD69" s="201"/>
      <c r="AE69" s="202"/>
      <c r="AF69" s="5">
        <f t="shared" si="7"/>
        <v>0</v>
      </c>
      <c r="AG69" s="360"/>
      <c r="AH69" s="6" t="str">
        <f t="shared" si="3"/>
        <v xml:space="preserve"> Sin Iniciar</v>
      </c>
      <c r="AI69" s="11" t="s">
        <v>142</v>
      </c>
      <c r="AJ69" s="9"/>
      <c r="AK69" s="69" t="s">
        <v>148</v>
      </c>
      <c r="AL69" s="69" t="s">
        <v>148</v>
      </c>
      <c r="AM69" s="69" t="s">
        <v>148</v>
      </c>
    </row>
    <row r="70" spans="1:39" ht="84" customHeight="1" thickBot="1" x14ac:dyDescent="0.25">
      <c r="A70" s="182"/>
      <c r="B70" s="177"/>
      <c r="C70" s="180"/>
      <c r="D70" s="194"/>
      <c r="E70" s="107" t="s">
        <v>34</v>
      </c>
      <c r="F70" s="357" t="s">
        <v>224</v>
      </c>
      <c r="G70" s="358"/>
      <c r="H70" s="202"/>
      <c r="I70" s="297"/>
      <c r="J70" s="297" t="s">
        <v>97</v>
      </c>
      <c r="K70" s="297"/>
      <c r="L70" s="297" t="s">
        <v>97</v>
      </c>
      <c r="M70" s="297"/>
      <c r="N70" s="297" t="s">
        <v>97</v>
      </c>
      <c r="O70" s="297"/>
      <c r="P70" s="297" t="s">
        <v>97</v>
      </c>
      <c r="Q70" s="297"/>
      <c r="R70" s="297" t="s">
        <v>97</v>
      </c>
      <c r="S70" s="297"/>
      <c r="T70" s="297" t="s">
        <v>97</v>
      </c>
      <c r="U70" s="297"/>
      <c r="V70" s="297" t="s">
        <v>97</v>
      </c>
      <c r="W70" s="297"/>
      <c r="X70" s="297" t="s">
        <v>97</v>
      </c>
      <c r="Y70" s="297"/>
      <c r="Z70" s="297" t="s">
        <v>97</v>
      </c>
      <c r="AA70" s="297"/>
      <c r="AB70" s="297" t="s">
        <v>97</v>
      </c>
      <c r="AC70" s="297"/>
      <c r="AD70" s="297" t="s">
        <v>97</v>
      </c>
      <c r="AE70" s="297"/>
      <c r="AF70" s="51">
        <f t="shared" si="7"/>
        <v>0</v>
      </c>
      <c r="AG70" s="50">
        <f>(COUNTIF(H70:AE70,"C"))/((COUNTIF(H70:AE70,"C")+COUNTIF(H70:AE70,"P")+COUNTIF(H70:AE70,"R")))</f>
        <v>0</v>
      </c>
      <c r="AH70" s="6" t="str">
        <f t="shared" si="3"/>
        <v xml:space="preserve"> Sin Iniciar</v>
      </c>
      <c r="AI70" s="11" t="s">
        <v>143</v>
      </c>
      <c r="AJ70" s="9"/>
      <c r="AK70" s="69"/>
      <c r="AL70" s="69"/>
      <c r="AM70" s="69" t="s">
        <v>148</v>
      </c>
    </row>
    <row r="71" spans="1:39" ht="45" customHeight="1" x14ac:dyDescent="0.2">
      <c r="A71" s="182"/>
      <c r="B71" s="175" t="s">
        <v>83</v>
      </c>
      <c r="C71" s="178" t="s">
        <v>225</v>
      </c>
      <c r="D71" s="194"/>
      <c r="E71" s="290" t="s">
        <v>88</v>
      </c>
      <c r="F71" s="293" t="s">
        <v>180</v>
      </c>
      <c r="G71" s="212"/>
      <c r="H71" s="284"/>
      <c r="I71" s="202"/>
      <c r="J71" s="201"/>
      <c r="K71" s="202"/>
      <c r="L71" s="201"/>
      <c r="M71" s="202"/>
      <c r="N71" s="201"/>
      <c r="O71" s="202"/>
      <c r="P71" s="201" t="s">
        <v>97</v>
      </c>
      <c r="Q71" s="202"/>
      <c r="R71" s="201"/>
      <c r="S71" s="202"/>
      <c r="T71" s="201"/>
      <c r="U71" s="202"/>
      <c r="V71" s="201"/>
      <c r="W71" s="202"/>
      <c r="X71" s="201"/>
      <c r="Y71" s="202"/>
      <c r="Z71" s="201"/>
      <c r="AA71" s="202"/>
      <c r="AB71" s="201"/>
      <c r="AC71" s="202"/>
      <c r="AD71" s="201"/>
      <c r="AE71" s="202"/>
      <c r="AF71" s="5">
        <f t="shared" si="7"/>
        <v>0</v>
      </c>
      <c r="AG71" s="196">
        <f>(COUNTIF(H71:AE78,"C"))/((COUNTIF(H71:AE78,"C")+COUNTIF(H71:AE78,"P")+COUNTIF(H71:AE78,"R")))</f>
        <v>0</v>
      </c>
      <c r="AH71" s="6" t="str">
        <f t="shared" si="3"/>
        <v xml:space="preserve"> Sin Iniciar</v>
      </c>
      <c r="AI71" s="11" t="s">
        <v>144</v>
      </c>
      <c r="AJ71" s="9"/>
      <c r="AK71" s="69"/>
      <c r="AL71" s="69"/>
      <c r="AM71" s="69" t="s">
        <v>148</v>
      </c>
    </row>
    <row r="72" spans="1:39" ht="30" customHeight="1" x14ac:dyDescent="0.2">
      <c r="A72" s="182"/>
      <c r="B72" s="176"/>
      <c r="C72" s="179"/>
      <c r="D72" s="194"/>
      <c r="E72" s="291"/>
      <c r="F72" s="206" t="s">
        <v>181</v>
      </c>
      <c r="G72" s="207"/>
      <c r="H72" s="201"/>
      <c r="I72" s="202"/>
      <c r="J72" s="201" t="s">
        <v>97</v>
      </c>
      <c r="K72" s="202"/>
      <c r="L72" s="201"/>
      <c r="M72" s="202"/>
      <c r="N72" s="201"/>
      <c r="O72" s="202"/>
      <c r="P72" s="201"/>
      <c r="Q72" s="202"/>
      <c r="R72" s="201"/>
      <c r="S72" s="202"/>
      <c r="T72" s="201"/>
      <c r="U72" s="202"/>
      <c r="V72" s="201"/>
      <c r="W72" s="202"/>
      <c r="X72" s="201" t="s">
        <v>97</v>
      </c>
      <c r="Y72" s="202"/>
      <c r="Z72" s="201"/>
      <c r="AA72" s="202"/>
      <c r="AB72" s="201"/>
      <c r="AC72" s="202"/>
      <c r="AD72" s="201"/>
      <c r="AE72" s="202"/>
      <c r="AF72" s="5">
        <f t="shared" si="7"/>
        <v>0</v>
      </c>
      <c r="AG72" s="197"/>
      <c r="AH72" s="6" t="str">
        <f t="shared" si="3"/>
        <v xml:space="preserve"> Sin Iniciar</v>
      </c>
      <c r="AI72" s="11" t="s">
        <v>103</v>
      </c>
      <c r="AJ72" s="9"/>
      <c r="AK72" s="69"/>
      <c r="AL72" s="69"/>
      <c r="AM72" s="69" t="s">
        <v>148</v>
      </c>
    </row>
    <row r="73" spans="1:39" ht="28.5" customHeight="1" x14ac:dyDescent="0.2">
      <c r="A73" s="182"/>
      <c r="B73" s="176"/>
      <c r="C73" s="179"/>
      <c r="D73" s="194"/>
      <c r="E73" s="291"/>
      <c r="F73" s="287" t="s">
        <v>25</v>
      </c>
      <c r="G73" s="36" t="s">
        <v>183</v>
      </c>
      <c r="H73" s="284"/>
      <c r="I73" s="202"/>
      <c r="J73" s="201"/>
      <c r="K73" s="202"/>
      <c r="L73" s="201" t="s">
        <v>97</v>
      </c>
      <c r="M73" s="202"/>
      <c r="N73" s="201"/>
      <c r="O73" s="202"/>
      <c r="P73" s="201"/>
      <c r="Q73" s="202"/>
      <c r="R73" s="201"/>
      <c r="S73" s="202"/>
      <c r="T73" s="201"/>
      <c r="U73" s="202"/>
      <c r="V73" s="201"/>
      <c r="W73" s="202"/>
      <c r="X73" s="201"/>
      <c r="Y73" s="202"/>
      <c r="Z73" s="201"/>
      <c r="AA73" s="202"/>
      <c r="AB73" s="201"/>
      <c r="AC73" s="202"/>
      <c r="AD73" s="201"/>
      <c r="AE73" s="202"/>
      <c r="AF73" s="5">
        <f t="shared" si="7"/>
        <v>0</v>
      </c>
      <c r="AG73" s="197"/>
      <c r="AH73" s="6" t="str">
        <f t="shared" si="3"/>
        <v xml:space="preserve"> Sin Iniciar</v>
      </c>
      <c r="AI73" s="11" t="s">
        <v>141</v>
      </c>
      <c r="AJ73" s="9"/>
      <c r="AK73" s="69"/>
      <c r="AL73" s="69"/>
      <c r="AM73" s="69" t="s">
        <v>148</v>
      </c>
    </row>
    <row r="74" spans="1:39" ht="28.5" customHeight="1" x14ac:dyDescent="0.2">
      <c r="A74" s="182"/>
      <c r="B74" s="176"/>
      <c r="C74" s="179"/>
      <c r="D74" s="194"/>
      <c r="E74" s="291"/>
      <c r="F74" s="288"/>
      <c r="G74" s="61" t="s">
        <v>182</v>
      </c>
      <c r="H74" s="59"/>
      <c r="I74" s="58"/>
      <c r="J74" s="201"/>
      <c r="K74" s="202"/>
      <c r="L74" s="201"/>
      <c r="M74" s="202"/>
      <c r="N74" s="201"/>
      <c r="O74" s="202"/>
      <c r="P74" s="201"/>
      <c r="Q74" s="202"/>
      <c r="R74" s="201" t="s">
        <v>97</v>
      </c>
      <c r="S74" s="202"/>
      <c r="T74" s="201"/>
      <c r="U74" s="202"/>
      <c r="V74" s="201"/>
      <c r="W74" s="202"/>
      <c r="X74" s="201"/>
      <c r="Y74" s="202"/>
      <c r="Z74" s="201"/>
      <c r="AA74" s="202"/>
      <c r="AB74" s="201"/>
      <c r="AC74" s="202"/>
      <c r="AD74" s="201"/>
      <c r="AE74" s="202"/>
      <c r="AF74" s="5">
        <f t="shared" si="7"/>
        <v>0</v>
      </c>
      <c r="AG74" s="197"/>
      <c r="AH74" s="6" t="str">
        <f t="shared" si="3"/>
        <v xml:space="preserve"> Sin Iniciar</v>
      </c>
      <c r="AI74" s="11" t="s">
        <v>141</v>
      </c>
      <c r="AJ74" s="9"/>
      <c r="AK74" s="69"/>
      <c r="AL74" s="69"/>
      <c r="AM74" s="69" t="s">
        <v>148</v>
      </c>
    </row>
    <row r="75" spans="1:39" ht="28.5" customHeight="1" x14ac:dyDescent="0.2">
      <c r="A75" s="182"/>
      <c r="B75" s="176"/>
      <c r="C75" s="179"/>
      <c r="D75" s="194"/>
      <c r="E75" s="291"/>
      <c r="F75" s="289"/>
      <c r="G75" s="45" t="s">
        <v>226</v>
      </c>
      <c r="H75" s="48"/>
      <c r="I75" s="47"/>
      <c r="J75" s="201"/>
      <c r="K75" s="202"/>
      <c r="L75" s="201"/>
      <c r="M75" s="202"/>
      <c r="N75" s="201"/>
      <c r="O75" s="202"/>
      <c r="P75" s="201"/>
      <c r="Q75" s="202"/>
      <c r="R75" s="201"/>
      <c r="S75" s="202"/>
      <c r="T75" s="201"/>
      <c r="U75" s="202"/>
      <c r="V75" s="201"/>
      <c r="W75" s="202"/>
      <c r="X75" s="201" t="s">
        <v>97</v>
      </c>
      <c r="Y75" s="202"/>
      <c r="Z75" s="201"/>
      <c r="AA75" s="202"/>
      <c r="AB75" s="201"/>
      <c r="AC75" s="202"/>
      <c r="AD75" s="201"/>
      <c r="AE75" s="202"/>
      <c r="AF75" s="5">
        <f t="shared" si="7"/>
        <v>0</v>
      </c>
      <c r="AG75" s="197"/>
      <c r="AH75" s="6" t="str">
        <f t="shared" si="3"/>
        <v xml:space="preserve"> Sin Iniciar</v>
      </c>
      <c r="AI75" s="11" t="s">
        <v>141</v>
      </c>
      <c r="AJ75" s="9"/>
      <c r="AK75" s="69"/>
      <c r="AL75" s="69"/>
      <c r="AM75" s="69" t="s">
        <v>148</v>
      </c>
    </row>
    <row r="76" spans="1:39" ht="28.5" customHeight="1" x14ac:dyDescent="0.2">
      <c r="A76" s="182"/>
      <c r="B76" s="176"/>
      <c r="C76" s="179"/>
      <c r="D76" s="194"/>
      <c r="E76" s="291"/>
      <c r="F76" s="199" t="s">
        <v>227</v>
      </c>
      <c r="G76" s="200"/>
      <c r="H76" s="284"/>
      <c r="I76" s="202"/>
      <c r="J76" s="201"/>
      <c r="K76" s="202"/>
      <c r="L76" s="201"/>
      <c r="M76" s="202"/>
      <c r="N76" s="201" t="s">
        <v>97</v>
      </c>
      <c r="O76" s="202"/>
      <c r="P76" s="201"/>
      <c r="Q76" s="202"/>
      <c r="R76" s="201"/>
      <c r="S76" s="202"/>
      <c r="T76" s="201"/>
      <c r="U76" s="202"/>
      <c r="V76" s="201"/>
      <c r="W76" s="202"/>
      <c r="X76" s="201"/>
      <c r="Y76" s="202"/>
      <c r="Z76" s="201"/>
      <c r="AA76" s="202"/>
      <c r="AB76" s="201"/>
      <c r="AC76" s="202"/>
      <c r="AD76" s="201"/>
      <c r="AE76" s="202"/>
      <c r="AF76" s="5">
        <f t="shared" si="7"/>
        <v>0</v>
      </c>
      <c r="AG76" s="197"/>
      <c r="AH76" s="6" t="str">
        <f t="shared" si="3"/>
        <v xml:space="preserve"> Sin Iniciar</v>
      </c>
      <c r="AI76" s="11" t="s">
        <v>110</v>
      </c>
      <c r="AJ76" s="9"/>
      <c r="AK76" s="69" t="s">
        <v>148</v>
      </c>
      <c r="AL76" s="69" t="s">
        <v>148</v>
      </c>
      <c r="AM76" s="69" t="s">
        <v>148</v>
      </c>
    </row>
    <row r="77" spans="1:39" ht="39" customHeight="1" x14ac:dyDescent="0.2">
      <c r="A77" s="182"/>
      <c r="B77" s="176"/>
      <c r="C77" s="179"/>
      <c r="D77" s="194"/>
      <c r="E77" s="291"/>
      <c r="F77" s="206" t="s">
        <v>35</v>
      </c>
      <c r="G77" s="207"/>
      <c r="H77" s="284"/>
      <c r="I77" s="202"/>
      <c r="J77" s="201"/>
      <c r="K77" s="202"/>
      <c r="L77" s="201"/>
      <c r="M77" s="202"/>
      <c r="N77" s="201"/>
      <c r="O77" s="202"/>
      <c r="P77" s="201"/>
      <c r="Q77" s="202"/>
      <c r="R77" s="201"/>
      <c r="S77" s="202"/>
      <c r="T77" s="201"/>
      <c r="U77" s="202"/>
      <c r="V77" s="201"/>
      <c r="W77" s="202"/>
      <c r="X77" s="201"/>
      <c r="Y77" s="202"/>
      <c r="Z77" s="201" t="s">
        <v>97</v>
      </c>
      <c r="AA77" s="202"/>
      <c r="AB77" s="201"/>
      <c r="AC77" s="202"/>
      <c r="AD77" s="201"/>
      <c r="AE77" s="202"/>
      <c r="AF77" s="5">
        <f t="shared" si="7"/>
        <v>0</v>
      </c>
      <c r="AG77" s="197"/>
      <c r="AH77" s="6" t="str">
        <f t="shared" si="3"/>
        <v xml:space="preserve"> Sin Iniciar</v>
      </c>
      <c r="AI77" s="11" t="s">
        <v>117</v>
      </c>
      <c r="AJ77" s="9"/>
      <c r="AK77" s="69" t="s">
        <v>148</v>
      </c>
      <c r="AL77" s="69" t="s">
        <v>148</v>
      </c>
      <c r="AM77" s="69" t="s">
        <v>148</v>
      </c>
    </row>
    <row r="78" spans="1:39" ht="27" customHeight="1" thickBot="1" x14ac:dyDescent="0.25">
      <c r="A78" s="182"/>
      <c r="B78" s="176"/>
      <c r="C78" s="179"/>
      <c r="D78" s="194"/>
      <c r="E78" s="292"/>
      <c r="F78" s="350" t="s">
        <v>24</v>
      </c>
      <c r="G78" s="351"/>
      <c r="H78" s="284"/>
      <c r="I78" s="202"/>
      <c r="J78" s="201"/>
      <c r="K78" s="202"/>
      <c r="L78" s="201"/>
      <c r="M78" s="202"/>
      <c r="N78" s="201"/>
      <c r="O78" s="202"/>
      <c r="P78" s="201"/>
      <c r="Q78" s="202"/>
      <c r="R78" s="201"/>
      <c r="S78" s="202"/>
      <c r="T78" s="201"/>
      <c r="U78" s="202"/>
      <c r="V78" s="201"/>
      <c r="W78" s="202"/>
      <c r="X78" s="201"/>
      <c r="Y78" s="202"/>
      <c r="Z78" s="201"/>
      <c r="AA78" s="202"/>
      <c r="AB78" s="201"/>
      <c r="AC78" s="202"/>
      <c r="AD78" s="201" t="s">
        <v>97</v>
      </c>
      <c r="AE78" s="202"/>
      <c r="AF78" s="5">
        <f t="shared" si="7"/>
        <v>0</v>
      </c>
      <c r="AG78" s="285"/>
      <c r="AH78" s="6" t="str">
        <f t="shared" si="3"/>
        <v xml:space="preserve"> Sin Iniciar</v>
      </c>
      <c r="AI78" s="11" t="s">
        <v>111</v>
      </c>
      <c r="AJ78" s="9"/>
      <c r="AK78" s="69"/>
      <c r="AL78" s="69"/>
      <c r="AM78" s="69" t="s">
        <v>148</v>
      </c>
    </row>
    <row r="79" spans="1:39" ht="40.5" customHeight="1" thickBot="1" x14ac:dyDescent="0.25">
      <c r="A79" s="183"/>
      <c r="B79" s="177"/>
      <c r="C79" s="180"/>
      <c r="D79" s="195"/>
      <c r="E79" s="106" t="s">
        <v>36</v>
      </c>
      <c r="F79" s="199" t="s">
        <v>133</v>
      </c>
      <c r="G79" s="200"/>
      <c r="H79" s="284"/>
      <c r="I79" s="202"/>
      <c r="J79" s="201"/>
      <c r="K79" s="202"/>
      <c r="L79" s="201" t="s">
        <v>97</v>
      </c>
      <c r="M79" s="202"/>
      <c r="N79" s="201"/>
      <c r="O79" s="202"/>
      <c r="P79" s="201"/>
      <c r="Q79" s="202"/>
      <c r="R79" s="201" t="s">
        <v>97</v>
      </c>
      <c r="S79" s="202"/>
      <c r="T79" s="201"/>
      <c r="U79" s="202"/>
      <c r="V79" s="201"/>
      <c r="W79" s="202"/>
      <c r="X79" s="201" t="s">
        <v>97</v>
      </c>
      <c r="Y79" s="202"/>
      <c r="Z79" s="201"/>
      <c r="AA79" s="202"/>
      <c r="AB79" s="201"/>
      <c r="AC79" s="202"/>
      <c r="AD79" s="201" t="s">
        <v>97</v>
      </c>
      <c r="AE79" s="202"/>
      <c r="AF79" s="5">
        <f t="shared" si="7"/>
        <v>0</v>
      </c>
      <c r="AG79" s="62">
        <f>(COUNTIF(H79:AE79,"C"))/((COUNTIF(H79:AE79,"C")+COUNTIF(H79:AE79,"P")+COUNTIF(H79:AE79,"R")))</f>
        <v>0</v>
      </c>
      <c r="AH79" s="6" t="str">
        <f t="shared" si="3"/>
        <v xml:space="preserve"> Sin Iniciar</v>
      </c>
      <c r="AI79" s="11" t="s">
        <v>145</v>
      </c>
      <c r="AJ79" s="9"/>
      <c r="AK79" s="69"/>
      <c r="AL79" s="69" t="s">
        <v>148</v>
      </c>
      <c r="AM79" s="69" t="s">
        <v>148</v>
      </c>
    </row>
    <row r="80" spans="1:39" ht="33.75" customHeight="1" thickBot="1" x14ac:dyDescent="0.25">
      <c r="A80" s="320" t="s">
        <v>81</v>
      </c>
      <c r="B80" s="319" t="s">
        <v>80</v>
      </c>
      <c r="C80" s="310" t="s">
        <v>228</v>
      </c>
      <c r="D80" s="311" t="s">
        <v>82</v>
      </c>
      <c r="E80" s="290" t="s">
        <v>229</v>
      </c>
      <c r="F80" s="293" t="s">
        <v>230</v>
      </c>
      <c r="G80" s="212" t="s">
        <v>164</v>
      </c>
      <c r="H80" s="284"/>
      <c r="I80" s="202"/>
      <c r="J80" s="201" t="s">
        <v>97</v>
      </c>
      <c r="K80" s="202"/>
      <c r="L80" s="201"/>
      <c r="M80" s="202"/>
      <c r="N80" s="201"/>
      <c r="O80" s="202"/>
      <c r="P80" s="201"/>
      <c r="Q80" s="202"/>
      <c r="R80" s="201"/>
      <c r="S80" s="202"/>
      <c r="T80" s="201"/>
      <c r="U80" s="202"/>
      <c r="V80" s="201"/>
      <c r="W80" s="202"/>
      <c r="X80" s="201"/>
      <c r="Y80" s="202"/>
      <c r="Z80" s="201"/>
      <c r="AA80" s="202"/>
      <c r="AB80" s="201"/>
      <c r="AC80" s="202"/>
      <c r="AD80" s="201"/>
      <c r="AE80" s="202"/>
      <c r="AF80" s="5">
        <f t="shared" si="7"/>
        <v>0</v>
      </c>
      <c r="AG80" s="196">
        <f>(COUNTIF(H80:AE98,"C"))/((COUNTIF(H80:AE98,"C")+COUNTIF(H80:AE98,"P")+COUNTIF(H80:AE98,"R")))</f>
        <v>0</v>
      </c>
      <c r="AH80" s="6" t="str">
        <f t="shared" ref="AH80:AH124" si="8">IF(AF80=1,"Ejecutado",IF(AF80=0," Sin Iniciar","En Proceso"))</f>
        <v xml:space="preserve"> Sin Iniciar</v>
      </c>
      <c r="AI80" s="11" t="s">
        <v>165</v>
      </c>
      <c r="AJ80" s="9"/>
      <c r="AK80" s="69" t="s">
        <v>148</v>
      </c>
      <c r="AL80" s="69" t="s">
        <v>148</v>
      </c>
      <c r="AM80" s="69" t="s">
        <v>148</v>
      </c>
    </row>
    <row r="81" spans="1:39" ht="27.75" customHeight="1" x14ac:dyDescent="0.2">
      <c r="A81" s="320"/>
      <c r="B81" s="319"/>
      <c r="C81" s="310"/>
      <c r="D81" s="321"/>
      <c r="E81" s="291"/>
      <c r="F81" s="293" t="s">
        <v>71</v>
      </c>
      <c r="G81" s="212"/>
      <c r="H81" s="59"/>
      <c r="I81" s="58"/>
      <c r="J81" s="57"/>
      <c r="K81" s="58"/>
      <c r="L81" s="57"/>
      <c r="M81" s="58"/>
      <c r="N81" s="57"/>
      <c r="O81" s="58"/>
      <c r="P81" s="57"/>
      <c r="Q81" s="58"/>
      <c r="R81" s="57"/>
      <c r="S81" s="58"/>
      <c r="T81" s="57"/>
      <c r="U81" s="58"/>
      <c r="V81" s="57"/>
      <c r="W81" s="58"/>
      <c r="X81" s="57"/>
      <c r="Y81" s="58"/>
      <c r="Z81" s="57"/>
      <c r="AA81" s="58"/>
      <c r="AB81" s="57"/>
      <c r="AC81" s="58"/>
      <c r="AD81" s="57"/>
      <c r="AE81" s="58"/>
      <c r="AF81" s="5" t="e">
        <f t="shared" si="7"/>
        <v>#DIV/0!</v>
      </c>
      <c r="AG81" s="197"/>
      <c r="AH81" s="6" t="e">
        <f t="shared" si="8"/>
        <v>#DIV/0!</v>
      </c>
      <c r="AI81" s="11" t="s">
        <v>103</v>
      </c>
      <c r="AJ81" s="9"/>
      <c r="AK81" s="69"/>
      <c r="AL81" s="69" t="s">
        <v>148</v>
      </c>
      <c r="AM81" s="69" t="s">
        <v>148</v>
      </c>
    </row>
    <row r="82" spans="1:39" ht="27.75" customHeight="1" x14ac:dyDescent="0.2">
      <c r="A82" s="320"/>
      <c r="B82" s="319"/>
      <c r="C82" s="310"/>
      <c r="D82" s="312"/>
      <c r="E82" s="291"/>
      <c r="F82" s="206" t="s">
        <v>38</v>
      </c>
      <c r="G82" s="207"/>
      <c r="H82" s="284"/>
      <c r="I82" s="202"/>
      <c r="J82" s="201"/>
      <c r="K82" s="202"/>
      <c r="L82" s="201"/>
      <c r="M82" s="202"/>
      <c r="N82" s="201"/>
      <c r="O82" s="202"/>
      <c r="P82" s="201"/>
      <c r="Q82" s="202"/>
      <c r="R82" s="201"/>
      <c r="S82" s="202"/>
      <c r="T82" s="201"/>
      <c r="U82" s="202"/>
      <c r="V82" s="201"/>
      <c r="W82" s="202"/>
      <c r="X82" s="201"/>
      <c r="Y82" s="202"/>
      <c r="Z82" s="201"/>
      <c r="AA82" s="202"/>
      <c r="AB82" s="201"/>
      <c r="AC82" s="202"/>
      <c r="AD82" s="201"/>
      <c r="AE82" s="202"/>
      <c r="AF82" s="5" t="e">
        <f t="shared" si="7"/>
        <v>#DIV/0!</v>
      </c>
      <c r="AG82" s="197"/>
      <c r="AH82" s="6" t="e">
        <f t="shared" si="8"/>
        <v>#DIV/0!</v>
      </c>
      <c r="AI82" s="15" t="s">
        <v>103</v>
      </c>
      <c r="AJ82" s="9"/>
      <c r="AK82" s="69"/>
      <c r="AL82" s="69"/>
      <c r="AM82" s="69" t="s">
        <v>148</v>
      </c>
    </row>
    <row r="83" spans="1:39" ht="32.25" customHeight="1" x14ac:dyDescent="0.2">
      <c r="A83" s="320"/>
      <c r="B83" s="319"/>
      <c r="C83" s="310"/>
      <c r="D83" s="312"/>
      <c r="E83" s="291"/>
      <c r="F83" s="287" t="s">
        <v>231</v>
      </c>
      <c r="G83" s="97" t="s">
        <v>184</v>
      </c>
      <c r="H83" s="202"/>
      <c r="I83" s="297"/>
      <c r="J83" s="297" t="s">
        <v>97</v>
      </c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5">
        <f t="shared" si="7"/>
        <v>0</v>
      </c>
      <c r="AG83" s="197"/>
      <c r="AH83" s="6" t="str">
        <f t="shared" si="8"/>
        <v xml:space="preserve"> Sin Iniciar</v>
      </c>
      <c r="AI83" s="11" t="s">
        <v>103</v>
      </c>
      <c r="AJ83" s="9"/>
      <c r="AK83" s="69"/>
      <c r="AL83" s="69" t="s">
        <v>148</v>
      </c>
      <c r="AM83" s="69" t="s">
        <v>148</v>
      </c>
    </row>
    <row r="84" spans="1:39" ht="39.75" customHeight="1" x14ac:dyDescent="0.2">
      <c r="A84" s="320"/>
      <c r="B84" s="319"/>
      <c r="C84" s="310"/>
      <c r="D84" s="312"/>
      <c r="E84" s="291"/>
      <c r="F84" s="288"/>
      <c r="G84" s="92" t="s">
        <v>134</v>
      </c>
      <c r="H84" s="284" t="s">
        <v>97</v>
      </c>
      <c r="I84" s="202"/>
      <c r="J84" s="201" t="s">
        <v>97</v>
      </c>
      <c r="K84" s="202"/>
      <c r="L84" s="201" t="s">
        <v>97</v>
      </c>
      <c r="M84" s="202"/>
      <c r="N84" s="201" t="s">
        <v>97</v>
      </c>
      <c r="O84" s="202"/>
      <c r="P84" s="201" t="s">
        <v>97</v>
      </c>
      <c r="Q84" s="202"/>
      <c r="R84" s="201" t="s">
        <v>97</v>
      </c>
      <c r="S84" s="202"/>
      <c r="T84" s="201" t="s">
        <v>97</v>
      </c>
      <c r="U84" s="202"/>
      <c r="V84" s="201" t="s">
        <v>97</v>
      </c>
      <c r="W84" s="202"/>
      <c r="X84" s="201" t="s">
        <v>97</v>
      </c>
      <c r="Y84" s="202"/>
      <c r="Z84" s="201" t="s">
        <v>97</v>
      </c>
      <c r="AA84" s="202"/>
      <c r="AB84" s="201" t="s">
        <v>97</v>
      </c>
      <c r="AC84" s="202"/>
      <c r="AD84" s="201" t="s">
        <v>97</v>
      </c>
      <c r="AE84" s="202"/>
      <c r="AF84" s="5">
        <f t="shared" si="7"/>
        <v>0</v>
      </c>
      <c r="AG84" s="197"/>
      <c r="AH84" s="6" t="str">
        <f t="shared" si="8"/>
        <v xml:space="preserve"> Sin Iniciar</v>
      </c>
      <c r="AI84" s="11" t="s">
        <v>103</v>
      </c>
      <c r="AJ84" s="9"/>
      <c r="AK84" s="69"/>
      <c r="AL84" s="69"/>
      <c r="AM84" s="69" t="s">
        <v>148</v>
      </c>
    </row>
    <row r="85" spans="1:39" ht="21.75" customHeight="1" x14ac:dyDescent="0.2">
      <c r="A85" s="320"/>
      <c r="B85" s="319"/>
      <c r="C85" s="310"/>
      <c r="D85" s="312"/>
      <c r="E85" s="291"/>
      <c r="F85" s="288"/>
      <c r="G85" s="95" t="s">
        <v>101</v>
      </c>
      <c r="H85" s="284" t="s">
        <v>97</v>
      </c>
      <c r="I85" s="202"/>
      <c r="J85" s="201" t="s">
        <v>97</v>
      </c>
      <c r="K85" s="202"/>
      <c r="L85" s="201" t="s">
        <v>97</v>
      </c>
      <c r="M85" s="202"/>
      <c r="N85" s="201" t="s">
        <v>97</v>
      </c>
      <c r="O85" s="202"/>
      <c r="P85" s="201" t="s">
        <v>97</v>
      </c>
      <c r="Q85" s="202"/>
      <c r="R85" s="201" t="s">
        <v>97</v>
      </c>
      <c r="S85" s="202"/>
      <c r="T85" s="201" t="s">
        <v>97</v>
      </c>
      <c r="U85" s="202"/>
      <c r="V85" s="201" t="s">
        <v>97</v>
      </c>
      <c r="W85" s="202"/>
      <c r="X85" s="201" t="s">
        <v>97</v>
      </c>
      <c r="Y85" s="202"/>
      <c r="Z85" s="201" t="s">
        <v>97</v>
      </c>
      <c r="AA85" s="202"/>
      <c r="AB85" s="201" t="s">
        <v>97</v>
      </c>
      <c r="AC85" s="202"/>
      <c r="AD85" s="201" t="s">
        <v>97</v>
      </c>
      <c r="AE85" s="202"/>
      <c r="AF85" s="5">
        <f t="shared" ref="AF85:AF116" si="9">(COUNTIF(H85:AE85,"C"))/((COUNTIF(H85:AE85,"C")+COUNTIF(H85:AE85,"P")+COUNTIF(H85:AE85,"R")))</f>
        <v>0</v>
      </c>
      <c r="AG85" s="197"/>
      <c r="AH85" s="6" t="str">
        <f t="shared" si="8"/>
        <v xml:space="preserve"> Sin Iniciar</v>
      </c>
      <c r="AI85" s="11" t="s">
        <v>103</v>
      </c>
      <c r="AJ85" s="9"/>
      <c r="AK85" s="69"/>
      <c r="AL85" s="69"/>
      <c r="AM85" s="69" t="s">
        <v>148</v>
      </c>
    </row>
    <row r="86" spans="1:39" ht="21.75" customHeight="1" x14ac:dyDescent="0.2">
      <c r="A86" s="320"/>
      <c r="B86" s="319"/>
      <c r="C86" s="310"/>
      <c r="D86" s="312"/>
      <c r="E86" s="291"/>
      <c r="F86" s="289"/>
      <c r="G86" s="95" t="s">
        <v>102</v>
      </c>
      <c r="H86" s="284" t="s">
        <v>97</v>
      </c>
      <c r="I86" s="202"/>
      <c r="J86" s="201" t="s">
        <v>97</v>
      </c>
      <c r="K86" s="202"/>
      <c r="L86" s="201" t="s">
        <v>97</v>
      </c>
      <c r="M86" s="202"/>
      <c r="N86" s="201" t="s">
        <v>97</v>
      </c>
      <c r="O86" s="202"/>
      <c r="P86" s="201" t="s">
        <v>97</v>
      </c>
      <c r="Q86" s="202"/>
      <c r="R86" s="201" t="s">
        <v>97</v>
      </c>
      <c r="S86" s="202"/>
      <c r="T86" s="201" t="s">
        <v>97</v>
      </c>
      <c r="U86" s="202"/>
      <c r="V86" s="201" t="s">
        <v>97</v>
      </c>
      <c r="W86" s="202"/>
      <c r="X86" s="201" t="s">
        <v>97</v>
      </c>
      <c r="Y86" s="202"/>
      <c r="Z86" s="201" t="s">
        <v>97</v>
      </c>
      <c r="AA86" s="202"/>
      <c r="AB86" s="201" t="s">
        <v>97</v>
      </c>
      <c r="AC86" s="202"/>
      <c r="AD86" s="201" t="s">
        <v>97</v>
      </c>
      <c r="AE86" s="202"/>
      <c r="AF86" s="5">
        <f t="shared" si="9"/>
        <v>0</v>
      </c>
      <c r="AG86" s="197"/>
      <c r="AH86" s="6" t="str">
        <f t="shared" si="8"/>
        <v xml:space="preserve"> Sin Iniciar</v>
      </c>
      <c r="AI86" s="11" t="s">
        <v>264</v>
      </c>
      <c r="AJ86" s="9"/>
      <c r="AK86" s="69"/>
      <c r="AL86" s="69"/>
      <c r="AM86" s="69"/>
    </row>
    <row r="87" spans="1:39" ht="21.75" customHeight="1" x14ac:dyDescent="0.2">
      <c r="A87" s="320"/>
      <c r="B87" s="319"/>
      <c r="C87" s="310"/>
      <c r="D87" s="312"/>
      <c r="E87" s="291"/>
      <c r="F87" s="288" t="s">
        <v>69</v>
      </c>
      <c r="G87" s="93" t="s">
        <v>185</v>
      </c>
      <c r="H87" s="94"/>
      <c r="I87" s="91"/>
      <c r="J87" s="201" t="s">
        <v>97</v>
      </c>
      <c r="K87" s="202"/>
      <c r="L87" s="90"/>
      <c r="M87" s="91"/>
      <c r="N87" s="90"/>
      <c r="O87" s="91"/>
      <c r="P87" s="90"/>
      <c r="Q87" s="91"/>
      <c r="R87" s="90"/>
      <c r="S87" s="91"/>
      <c r="T87" s="90"/>
      <c r="U87" s="91"/>
      <c r="V87" s="90"/>
      <c r="W87" s="91"/>
      <c r="X87" s="90"/>
      <c r="Y87" s="91"/>
      <c r="Z87" s="90"/>
      <c r="AA87" s="91"/>
      <c r="AB87" s="90"/>
      <c r="AC87" s="91"/>
      <c r="AD87" s="90"/>
      <c r="AE87" s="91"/>
      <c r="AF87" s="5">
        <f t="shared" si="9"/>
        <v>0</v>
      </c>
      <c r="AG87" s="197"/>
      <c r="AH87" s="6" t="str">
        <f t="shared" si="8"/>
        <v xml:space="preserve"> Sin Iniciar</v>
      </c>
      <c r="AI87" s="11" t="s">
        <v>264</v>
      </c>
      <c r="AJ87" s="9"/>
      <c r="AK87" s="69"/>
      <c r="AL87" s="69"/>
      <c r="AM87" s="69"/>
    </row>
    <row r="88" spans="1:39" ht="21.75" customHeight="1" x14ac:dyDescent="0.2">
      <c r="A88" s="320"/>
      <c r="B88" s="319"/>
      <c r="C88" s="310"/>
      <c r="D88" s="312"/>
      <c r="E88" s="291"/>
      <c r="F88" s="288"/>
      <c r="G88" s="93" t="s">
        <v>186</v>
      </c>
      <c r="H88" s="94"/>
      <c r="I88" s="91"/>
      <c r="J88" s="90"/>
      <c r="K88" s="91"/>
      <c r="L88" s="201" t="s">
        <v>97</v>
      </c>
      <c r="M88" s="202"/>
      <c r="N88" s="90"/>
      <c r="O88" s="91"/>
      <c r="P88" s="90"/>
      <c r="Q88" s="91"/>
      <c r="R88" s="90"/>
      <c r="S88" s="91"/>
      <c r="T88" s="90"/>
      <c r="U88" s="91"/>
      <c r="V88" s="90"/>
      <c r="W88" s="91"/>
      <c r="X88" s="90"/>
      <c r="Y88" s="91"/>
      <c r="Z88" s="90"/>
      <c r="AA88" s="91"/>
      <c r="AB88" s="90"/>
      <c r="AC88" s="91"/>
      <c r="AD88" s="90"/>
      <c r="AE88" s="91"/>
      <c r="AF88" s="5">
        <f t="shared" si="9"/>
        <v>0</v>
      </c>
      <c r="AG88" s="197"/>
      <c r="AH88" s="6" t="str">
        <f t="shared" si="8"/>
        <v xml:space="preserve"> Sin Iniciar</v>
      </c>
      <c r="AI88" s="11" t="s">
        <v>264</v>
      </c>
      <c r="AJ88" s="9"/>
      <c r="AK88" s="69"/>
      <c r="AL88" s="69"/>
      <c r="AM88" s="69"/>
    </row>
    <row r="89" spans="1:39" ht="34.5" customHeight="1" x14ac:dyDescent="0.2">
      <c r="A89" s="320"/>
      <c r="B89" s="319"/>
      <c r="C89" s="310"/>
      <c r="D89" s="312"/>
      <c r="E89" s="291"/>
      <c r="F89" s="288"/>
      <c r="G89" s="93" t="s">
        <v>189</v>
      </c>
      <c r="H89" s="94"/>
      <c r="I89" s="91"/>
      <c r="J89" s="90"/>
      <c r="K89" s="91"/>
      <c r="L89" s="90"/>
      <c r="M89" s="91"/>
      <c r="N89" s="90"/>
      <c r="O89" s="91"/>
      <c r="P89" s="201" t="s">
        <v>39</v>
      </c>
      <c r="Q89" s="202"/>
      <c r="R89" s="90"/>
      <c r="S89" s="91"/>
      <c r="T89" s="90"/>
      <c r="U89" s="91"/>
      <c r="V89" s="90"/>
      <c r="W89" s="91"/>
      <c r="X89" s="90"/>
      <c r="Y89" s="91"/>
      <c r="Z89" s="90"/>
      <c r="AA89" s="91"/>
      <c r="AB89" s="90"/>
      <c r="AC89" s="91"/>
      <c r="AD89" s="90"/>
      <c r="AE89" s="91"/>
      <c r="AF89" s="5">
        <f t="shared" si="9"/>
        <v>0</v>
      </c>
      <c r="AG89" s="197"/>
      <c r="AH89" s="6" t="str">
        <f t="shared" si="8"/>
        <v xml:space="preserve"> Sin Iniciar</v>
      </c>
      <c r="AI89" s="11" t="s">
        <v>264</v>
      </c>
      <c r="AJ89" s="9"/>
      <c r="AK89" s="69"/>
      <c r="AL89" s="69"/>
      <c r="AM89" s="69"/>
    </row>
    <row r="90" spans="1:39" ht="21.75" customHeight="1" x14ac:dyDescent="0.2">
      <c r="A90" s="320"/>
      <c r="B90" s="319"/>
      <c r="C90" s="310"/>
      <c r="D90" s="312"/>
      <c r="E90" s="291"/>
      <c r="F90" s="288"/>
      <c r="G90" s="93" t="s">
        <v>232</v>
      </c>
      <c r="H90" s="94"/>
      <c r="I90" s="91"/>
      <c r="J90" s="90"/>
      <c r="K90" s="91"/>
      <c r="L90" s="90"/>
      <c r="M90" s="91"/>
      <c r="N90" s="90"/>
      <c r="O90" s="91"/>
      <c r="P90" s="90"/>
      <c r="Q90" s="91"/>
      <c r="R90" s="90"/>
      <c r="S90" s="91"/>
      <c r="T90" s="201" t="s">
        <v>97</v>
      </c>
      <c r="U90" s="202"/>
      <c r="V90" s="90"/>
      <c r="W90" s="91"/>
      <c r="X90" s="90"/>
      <c r="Y90" s="91"/>
      <c r="Z90" s="90"/>
      <c r="AA90" s="91"/>
      <c r="AB90" s="201" t="s">
        <v>97</v>
      </c>
      <c r="AC90" s="202"/>
      <c r="AD90" s="90"/>
      <c r="AE90" s="91"/>
      <c r="AF90" s="5">
        <f t="shared" si="9"/>
        <v>0</v>
      </c>
      <c r="AG90" s="197"/>
      <c r="AH90" s="6" t="str">
        <f t="shared" si="8"/>
        <v xml:space="preserve"> Sin Iniciar</v>
      </c>
      <c r="AI90" s="11" t="s">
        <v>264</v>
      </c>
      <c r="AJ90" s="9"/>
      <c r="AK90" s="69"/>
      <c r="AL90" s="69"/>
      <c r="AM90" s="69"/>
    </row>
    <row r="91" spans="1:39" ht="35.25" customHeight="1" x14ac:dyDescent="0.2">
      <c r="A91" s="320"/>
      <c r="B91" s="319"/>
      <c r="C91" s="310"/>
      <c r="D91" s="312"/>
      <c r="E91" s="291"/>
      <c r="F91" s="289"/>
      <c r="G91" s="37" t="s">
        <v>233</v>
      </c>
      <c r="H91" s="284"/>
      <c r="I91" s="202"/>
      <c r="J91" s="201"/>
      <c r="K91" s="202"/>
      <c r="L91" s="201"/>
      <c r="M91" s="202"/>
      <c r="N91" s="201"/>
      <c r="O91" s="202"/>
      <c r="P91" s="201"/>
      <c r="Q91" s="202"/>
      <c r="R91" s="201" t="s">
        <v>39</v>
      </c>
      <c r="S91" s="202"/>
      <c r="T91" s="201"/>
      <c r="U91" s="202"/>
      <c r="V91" s="201"/>
      <c r="W91" s="202"/>
      <c r="X91" s="201"/>
      <c r="Y91" s="202"/>
      <c r="Z91" s="201"/>
      <c r="AA91" s="202"/>
      <c r="AB91" s="201"/>
      <c r="AC91" s="202"/>
      <c r="AD91" s="201"/>
      <c r="AE91" s="202"/>
      <c r="AF91" s="5">
        <f t="shared" si="9"/>
        <v>0</v>
      </c>
      <c r="AG91" s="197"/>
      <c r="AH91" s="6" t="str">
        <f t="shared" si="8"/>
        <v xml:space="preserve"> Sin Iniciar</v>
      </c>
      <c r="AI91" s="11" t="s">
        <v>264</v>
      </c>
      <c r="AJ91" s="9"/>
      <c r="AK91" s="69"/>
      <c r="AL91" s="69"/>
      <c r="AM91" s="69" t="s">
        <v>148</v>
      </c>
    </row>
    <row r="92" spans="1:39" ht="35.25" customHeight="1" x14ac:dyDescent="0.2">
      <c r="A92" s="320"/>
      <c r="B92" s="319"/>
      <c r="C92" s="310"/>
      <c r="D92" s="312"/>
      <c r="E92" s="291"/>
      <c r="F92" s="287" t="s">
        <v>234</v>
      </c>
      <c r="G92" s="93" t="s">
        <v>190</v>
      </c>
      <c r="H92" s="284"/>
      <c r="I92" s="224"/>
      <c r="J92" s="297" t="s">
        <v>39</v>
      </c>
      <c r="K92" s="297"/>
      <c r="L92" s="297" t="s">
        <v>39</v>
      </c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5">
        <f t="shared" si="9"/>
        <v>0</v>
      </c>
      <c r="AG92" s="197"/>
      <c r="AH92" s="6" t="str">
        <f t="shared" si="8"/>
        <v xml:space="preserve"> Sin Iniciar</v>
      </c>
      <c r="AI92" s="11" t="s">
        <v>264</v>
      </c>
      <c r="AJ92" s="9"/>
      <c r="AK92" s="69"/>
      <c r="AL92" s="69"/>
      <c r="AM92" s="69"/>
    </row>
    <row r="93" spans="1:39" ht="35.25" customHeight="1" x14ac:dyDescent="0.2">
      <c r="A93" s="320"/>
      <c r="B93" s="319"/>
      <c r="C93" s="310"/>
      <c r="D93" s="312"/>
      <c r="E93" s="291"/>
      <c r="F93" s="288"/>
      <c r="G93" s="97" t="s">
        <v>235</v>
      </c>
      <c r="H93" s="224"/>
      <c r="I93" s="202"/>
      <c r="J93" s="224"/>
      <c r="K93" s="202"/>
      <c r="L93" s="224" t="s">
        <v>97</v>
      </c>
      <c r="M93" s="202"/>
      <c r="N93" s="224"/>
      <c r="O93" s="202"/>
      <c r="P93" s="224"/>
      <c r="Q93" s="202"/>
      <c r="R93" s="224" t="s">
        <v>97</v>
      </c>
      <c r="S93" s="202"/>
      <c r="T93" s="224"/>
      <c r="U93" s="202"/>
      <c r="V93" s="224"/>
      <c r="W93" s="202"/>
      <c r="X93" s="224" t="s">
        <v>97</v>
      </c>
      <c r="Y93" s="202"/>
      <c r="Z93" s="224"/>
      <c r="AA93" s="202"/>
      <c r="AB93" s="224" t="s">
        <v>97</v>
      </c>
      <c r="AC93" s="202"/>
      <c r="AD93" s="224"/>
      <c r="AE93" s="202"/>
      <c r="AF93" s="5">
        <f t="shared" si="9"/>
        <v>0</v>
      </c>
      <c r="AG93" s="197"/>
      <c r="AH93" s="6" t="str">
        <f t="shared" si="8"/>
        <v xml:space="preserve"> Sin Iniciar</v>
      </c>
      <c r="AI93" s="11" t="s">
        <v>264</v>
      </c>
      <c r="AJ93" s="9"/>
      <c r="AK93" s="69"/>
      <c r="AL93" s="69"/>
      <c r="AM93" s="69"/>
    </row>
    <row r="94" spans="1:39" ht="35.25" customHeight="1" x14ac:dyDescent="0.2">
      <c r="A94" s="320"/>
      <c r="B94" s="319"/>
      <c r="C94" s="310"/>
      <c r="D94" s="312"/>
      <c r="E94" s="291"/>
      <c r="F94" s="289"/>
      <c r="G94" s="96" t="s">
        <v>191</v>
      </c>
      <c r="H94" s="361"/>
      <c r="I94" s="297"/>
      <c r="J94" s="297" t="s">
        <v>97</v>
      </c>
      <c r="K94" s="297"/>
      <c r="L94" s="297" t="s">
        <v>97</v>
      </c>
      <c r="M94" s="297"/>
      <c r="N94" s="297" t="s">
        <v>97</v>
      </c>
      <c r="O94" s="297"/>
      <c r="P94" s="297" t="s">
        <v>97</v>
      </c>
      <c r="Q94" s="297"/>
      <c r="R94" s="297" t="s">
        <v>97</v>
      </c>
      <c r="S94" s="297"/>
      <c r="T94" s="297" t="s">
        <v>97</v>
      </c>
      <c r="U94" s="297"/>
      <c r="V94" s="297" t="s">
        <v>97</v>
      </c>
      <c r="W94" s="297"/>
      <c r="X94" s="297" t="s">
        <v>97</v>
      </c>
      <c r="Y94" s="297"/>
      <c r="Z94" s="297" t="s">
        <v>97</v>
      </c>
      <c r="AA94" s="297"/>
      <c r="AB94" s="297" t="s">
        <v>97</v>
      </c>
      <c r="AC94" s="297"/>
      <c r="AD94" s="297" t="s">
        <v>97</v>
      </c>
      <c r="AE94" s="297"/>
      <c r="AF94" s="5">
        <f t="shared" si="9"/>
        <v>0</v>
      </c>
      <c r="AG94" s="197"/>
      <c r="AH94" s="6" t="str">
        <f t="shared" si="8"/>
        <v xml:space="preserve"> Sin Iniciar</v>
      </c>
      <c r="AI94" s="11" t="s">
        <v>264</v>
      </c>
      <c r="AJ94" s="9"/>
      <c r="AK94" s="69"/>
      <c r="AL94" s="69"/>
      <c r="AM94" s="69"/>
    </row>
    <row r="95" spans="1:39" ht="24.75" customHeight="1" x14ac:dyDescent="0.2">
      <c r="A95" s="320"/>
      <c r="B95" s="319"/>
      <c r="C95" s="310"/>
      <c r="D95" s="312"/>
      <c r="E95" s="291"/>
      <c r="F95" s="287" t="s">
        <v>70</v>
      </c>
      <c r="G95" s="37" t="s">
        <v>236</v>
      </c>
      <c r="H95" s="284"/>
      <c r="I95" s="202"/>
      <c r="J95" s="201"/>
      <c r="K95" s="202"/>
      <c r="L95" s="201" t="s">
        <v>97</v>
      </c>
      <c r="M95" s="202"/>
      <c r="N95" s="201"/>
      <c r="O95" s="202"/>
      <c r="P95" s="201"/>
      <c r="Q95" s="202"/>
      <c r="R95" s="201"/>
      <c r="S95" s="202"/>
      <c r="T95" s="201"/>
      <c r="U95" s="202"/>
      <c r="V95" s="201"/>
      <c r="W95" s="202"/>
      <c r="X95" s="201"/>
      <c r="Y95" s="202"/>
      <c r="Z95" s="201"/>
      <c r="AA95" s="202"/>
      <c r="AB95" s="201"/>
      <c r="AC95" s="202"/>
      <c r="AD95" s="201"/>
      <c r="AE95" s="202"/>
      <c r="AF95" s="5">
        <f t="shared" si="9"/>
        <v>0</v>
      </c>
      <c r="AG95" s="197"/>
      <c r="AH95" s="6" t="str">
        <f t="shared" si="8"/>
        <v xml:space="preserve"> Sin Iniciar</v>
      </c>
      <c r="AI95" s="11" t="s">
        <v>109</v>
      </c>
      <c r="AJ95" s="9"/>
      <c r="AK95" s="69" t="s">
        <v>148</v>
      </c>
      <c r="AL95" s="69" t="s">
        <v>148</v>
      </c>
      <c r="AM95" s="69" t="s">
        <v>148</v>
      </c>
    </row>
    <row r="96" spans="1:39" ht="24.75" customHeight="1" x14ac:dyDescent="0.2">
      <c r="A96" s="320"/>
      <c r="B96" s="319"/>
      <c r="C96" s="310"/>
      <c r="D96" s="312"/>
      <c r="E96" s="291"/>
      <c r="F96" s="288"/>
      <c r="G96" s="37" t="s">
        <v>116</v>
      </c>
      <c r="H96" s="284"/>
      <c r="I96" s="202"/>
      <c r="J96" s="201"/>
      <c r="K96" s="202"/>
      <c r="L96" s="201"/>
      <c r="M96" s="202"/>
      <c r="N96" s="201"/>
      <c r="O96" s="202"/>
      <c r="P96" s="201" t="s">
        <v>97</v>
      </c>
      <c r="Q96" s="202"/>
      <c r="R96" s="201"/>
      <c r="S96" s="202"/>
      <c r="T96" s="201"/>
      <c r="U96" s="202"/>
      <c r="V96" s="201"/>
      <c r="W96" s="202"/>
      <c r="X96" s="201"/>
      <c r="Y96" s="202"/>
      <c r="Z96" s="201"/>
      <c r="AA96" s="202"/>
      <c r="AB96" s="201"/>
      <c r="AC96" s="202"/>
      <c r="AD96" s="201"/>
      <c r="AE96" s="202"/>
      <c r="AF96" s="5">
        <f t="shared" si="9"/>
        <v>0</v>
      </c>
      <c r="AG96" s="197"/>
      <c r="AH96" s="6" t="str">
        <f t="shared" si="8"/>
        <v xml:space="preserve"> Sin Iniciar</v>
      </c>
      <c r="AI96" s="11" t="s">
        <v>149</v>
      </c>
      <c r="AJ96" s="9"/>
      <c r="AK96" s="69"/>
      <c r="AL96" s="69" t="s">
        <v>148</v>
      </c>
      <c r="AM96" s="69" t="s">
        <v>148</v>
      </c>
    </row>
    <row r="97" spans="1:39" ht="24.75" customHeight="1" x14ac:dyDescent="0.2">
      <c r="A97" s="320"/>
      <c r="B97" s="319"/>
      <c r="C97" s="310"/>
      <c r="D97" s="312"/>
      <c r="E97" s="291"/>
      <c r="F97" s="288"/>
      <c r="G97" s="37" t="s">
        <v>192</v>
      </c>
      <c r="H97" s="284"/>
      <c r="I97" s="202"/>
      <c r="J97" s="201"/>
      <c r="K97" s="202"/>
      <c r="L97" s="201"/>
      <c r="M97" s="202"/>
      <c r="N97" s="201"/>
      <c r="O97" s="202"/>
      <c r="P97" s="201"/>
      <c r="Q97" s="202"/>
      <c r="R97" s="201"/>
      <c r="S97" s="202"/>
      <c r="T97" s="201" t="s">
        <v>97</v>
      </c>
      <c r="U97" s="202"/>
      <c r="V97" s="201"/>
      <c r="W97" s="202"/>
      <c r="X97" s="201"/>
      <c r="Y97" s="202"/>
      <c r="Z97" s="201"/>
      <c r="AA97" s="202"/>
      <c r="AB97" s="201"/>
      <c r="AC97" s="202"/>
      <c r="AD97" s="201"/>
      <c r="AE97" s="202"/>
      <c r="AF97" s="5">
        <f t="shared" si="9"/>
        <v>0</v>
      </c>
      <c r="AG97" s="197"/>
      <c r="AH97" s="6" t="str">
        <f t="shared" si="8"/>
        <v xml:space="preserve"> Sin Iniciar</v>
      </c>
      <c r="AI97" s="11" t="s">
        <v>150</v>
      </c>
      <c r="AJ97" s="9"/>
      <c r="AK97" s="69"/>
      <c r="AL97" s="69" t="s">
        <v>148</v>
      </c>
      <c r="AM97" s="69" t="s">
        <v>148</v>
      </c>
    </row>
    <row r="98" spans="1:39" ht="39.75" customHeight="1" thickBot="1" x14ac:dyDescent="0.25">
      <c r="A98" s="320"/>
      <c r="B98" s="319"/>
      <c r="C98" s="310"/>
      <c r="D98" s="322"/>
      <c r="E98" s="292"/>
      <c r="F98" s="289"/>
      <c r="G98" s="37" t="s">
        <v>237</v>
      </c>
      <c r="H98" s="284"/>
      <c r="I98" s="202"/>
      <c r="J98" s="201"/>
      <c r="K98" s="202"/>
      <c r="L98" s="201"/>
      <c r="M98" s="202"/>
      <c r="N98" s="201" t="s">
        <v>97</v>
      </c>
      <c r="O98" s="202"/>
      <c r="P98" s="201"/>
      <c r="Q98" s="202"/>
      <c r="R98" s="201"/>
      <c r="S98" s="202"/>
      <c r="T98" s="201"/>
      <c r="U98" s="202"/>
      <c r="V98" s="201"/>
      <c r="W98" s="202"/>
      <c r="X98" s="201"/>
      <c r="Y98" s="202"/>
      <c r="Z98" s="201"/>
      <c r="AA98" s="202"/>
      <c r="AB98" s="201"/>
      <c r="AC98" s="202"/>
      <c r="AD98" s="201"/>
      <c r="AE98" s="202"/>
      <c r="AF98" s="5">
        <f t="shared" si="9"/>
        <v>0</v>
      </c>
      <c r="AG98" s="197"/>
      <c r="AH98" s="6" t="str">
        <f t="shared" si="8"/>
        <v xml:space="preserve"> Sin Iniciar</v>
      </c>
      <c r="AI98" s="11" t="s">
        <v>151</v>
      </c>
      <c r="AJ98" s="9"/>
      <c r="AK98" s="69"/>
      <c r="AL98" s="69"/>
      <c r="AM98" s="69" t="s">
        <v>148</v>
      </c>
    </row>
    <row r="99" spans="1:39" ht="23.25" customHeight="1" x14ac:dyDescent="0.2">
      <c r="A99" s="304" t="s">
        <v>95</v>
      </c>
      <c r="B99" s="307" t="s">
        <v>40</v>
      </c>
      <c r="C99" s="310" t="s">
        <v>41</v>
      </c>
      <c r="D99" s="311" t="s">
        <v>238</v>
      </c>
      <c r="E99" s="294" t="s">
        <v>42</v>
      </c>
      <c r="F99" s="293" t="s">
        <v>248</v>
      </c>
      <c r="G99" s="212"/>
      <c r="H99" s="284"/>
      <c r="I99" s="202"/>
      <c r="J99" s="201"/>
      <c r="K99" s="202"/>
      <c r="L99" s="201" t="s">
        <v>97</v>
      </c>
      <c r="M99" s="202"/>
      <c r="N99" s="201"/>
      <c r="O99" s="202"/>
      <c r="P99" s="201"/>
      <c r="Q99" s="202"/>
      <c r="R99" s="201"/>
      <c r="S99" s="202"/>
      <c r="T99" s="201"/>
      <c r="U99" s="202"/>
      <c r="V99" s="201"/>
      <c r="W99" s="202"/>
      <c r="X99" s="201"/>
      <c r="Y99" s="202"/>
      <c r="Z99" s="201"/>
      <c r="AA99" s="202"/>
      <c r="AB99" s="201"/>
      <c r="AC99" s="202"/>
      <c r="AD99" s="201"/>
      <c r="AE99" s="202"/>
      <c r="AF99" s="5">
        <f t="shared" si="9"/>
        <v>0</v>
      </c>
      <c r="AG99" s="196">
        <f>(COUNTIF(H99:AE120,"C"))/((COUNTIF(H99:AE120,"C")+COUNTIF(H99:AE120,"P")+COUNTIF(H99:AE120,"R")))</f>
        <v>0</v>
      </c>
      <c r="AH99" s="6" t="str">
        <f t="shared" si="8"/>
        <v xml:space="preserve"> Sin Iniciar</v>
      </c>
      <c r="AI99" s="8" t="s">
        <v>103</v>
      </c>
      <c r="AJ99" s="9"/>
      <c r="AK99" s="69"/>
      <c r="AL99" s="69"/>
      <c r="AM99" s="69" t="s">
        <v>148</v>
      </c>
    </row>
    <row r="100" spans="1:39" ht="23.25" customHeight="1" x14ac:dyDescent="0.2">
      <c r="A100" s="305"/>
      <c r="B100" s="308"/>
      <c r="C100" s="310"/>
      <c r="D100" s="312"/>
      <c r="E100" s="295"/>
      <c r="F100" s="199" t="s">
        <v>249</v>
      </c>
      <c r="G100" s="200"/>
      <c r="H100" s="284"/>
      <c r="I100" s="202"/>
      <c r="J100" s="201"/>
      <c r="K100" s="202"/>
      <c r="L100" s="201" t="s">
        <v>97</v>
      </c>
      <c r="M100" s="202"/>
      <c r="N100" s="201"/>
      <c r="O100" s="202"/>
      <c r="P100" s="201"/>
      <c r="Q100" s="202"/>
      <c r="R100" s="201" t="s">
        <v>97</v>
      </c>
      <c r="S100" s="202"/>
      <c r="T100" s="201"/>
      <c r="U100" s="202"/>
      <c r="V100" s="201"/>
      <c r="W100" s="202"/>
      <c r="X100" s="201" t="s">
        <v>97</v>
      </c>
      <c r="Y100" s="202"/>
      <c r="Z100" s="201"/>
      <c r="AA100" s="202"/>
      <c r="AB100" s="201"/>
      <c r="AC100" s="202"/>
      <c r="AD100" s="201" t="s">
        <v>97</v>
      </c>
      <c r="AE100" s="202"/>
      <c r="AF100" s="5">
        <f t="shared" si="9"/>
        <v>0</v>
      </c>
      <c r="AG100" s="197"/>
      <c r="AH100" s="6" t="str">
        <f t="shared" si="8"/>
        <v xml:space="preserve"> Sin Iniciar</v>
      </c>
      <c r="AI100" s="8" t="s">
        <v>146</v>
      </c>
      <c r="AJ100" s="9"/>
      <c r="AK100" s="69"/>
      <c r="AL100" s="69"/>
      <c r="AM100" s="69" t="s">
        <v>148</v>
      </c>
    </row>
    <row r="101" spans="1:39" ht="23.25" customHeight="1" x14ac:dyDescent="0.2">
      <c r="A101" s="305"/>
      <c r="B101" s="308"/>
      <c r="C101" s="310"/>
      <c r="D101" s="312"/>
      <c r="E101" s="295"/>
      <c r="F101" s="199" t="s">
        <v>250</v>
      </c>
      <c r="G101" s="200"/>
      <c r="H101" s="284"/>
      <c r="I101" s="202"/>
      <c r="J101" s="201"/>
      <c r="K101" s="202"/>
      <c r="L101" s="201"/>
      <c r="M101" s="202"/>
      <c r="N101" s="201"/>
      <c r="O101" s="202"/>
      <c r="P101" s="201"/>
      <c r="Q101" s="202"/>
      <c r="R101" s="201"/>
      <c r="S101" s="202"/>
      <c r="T101" s="201"/>
      <c r="U101" s="202"/>
      <c r="V101" s="201"/>
      <c r="W101" s="202"/>
      <c r="X101" s="201"/>
      <c r="Y101" s="202"/>
      <c r="Z101" s="201"/>
      <c r="AA101" s="202"/>
      <c r="AB101" s="201"/>
      <c r="AC101" s="202"/>
      <c r="AD101" s="201"/>
      <c r="AE101" s="202"/>
      <c r="AF101" s="5" t="e">
        <f t="shared" si="9"/>
        <v>#DIV/0!</v>
      </c>
      <c r="AG101" s="197"/>
      <c r="AH101" s="6" t="e">
        <f t="shared" si="8"/>
        <v>#DIV/0!</v>
      </c>
      <c r="AI101" s="8" t="s">
        <v>146</v>
      </c>
      <c r="AJ101" s="9"/>
      <c r="AK101" s="69"/>
      <c r="AL101" s="69"/>
      <c r="AM101" s="69" t="s">
        <v>148</v>
      </c>
    </row>
    <row r="102" spans="1:39" ht="23.25" customHeight="1" x14ac:dyDescent="0.2">
      <c r="A102" s="305"/>
      <c r="B102" s="308"/>
      <c r="C102" s="310"/>
      <c r="D102" s="312"/>
      <c r="E102" s="295"/>
      <c r="F102" s="215" t="s">
        <v>43</v>
      </c>
      <c r="G102" s="35" t="s">
        <v>194</v>
      </c>
      <c r="H102" s="284"/>
      <c r="I102" s="202"/>
      <c r="J102" s="201"/>
      <c r="K102" s="202"/>
      <c r="L102" s="201" t="s">
        <v>97</v>
      </c>
      <c r="M102" s="202"/>
      <c r="N102" s="201"/>
      <c r="O102" s="202"/>
      <c r="P102" s="201"/>
      <c r="Q102" s="202"/>
      <c r="R102" s="201"/>
      <c r="S102" s="202"/>
      <c r="T102" s="201"/>
      <c r="U102" s="202"/>
      <c r="V102" s="201"/>
      <c r="W102" s="202"/>
      <c r="X102" s="201"/>
      <c r="Y102" s="202"/>
      <c r="Z102" s="201"/>
      <c r="AA102" s="202"/>
      <c r="AB102" s="201"/>
      <c r="AC102" s="202"/>
      <c r="AD102" s="201"/>
      <c r="AE102" s="202"/>
      <c r="AF102" s="5">
        <f t="shared" si="9"/>
        <v>0</v>
      </c>
      <c r="AG102" s="197"/>
      <c r="AH102" s="6" t="str">
        <f t="shared" si="8"/>
        <v xml:space="preserve"> Sin Iniciar</v>
      </c>
      <c r="AI102" s="8" t="s">
        <v>147</v>
      </c>
      <c r="AJ102" s="9"/>
      <c r="AK102" s="69"/>
      <c r="AL102" s="69" t="s">
        <v>148</v>
      </c>
      <c r="AM102" s="69" t="s">
        <v>148</v>
      </c>
    </row>
    <row r="103" spans="1:39" ht="30.75" customHeight="1" x14ac:dyDescent="0.2">
      <c r="A103" s="305"/>
      <c r="B103" s="308"/>
      <c r="C103" s="310"/>
      <c r="D103" s="312"/>
      <c r="E103" s="295"/>
      <c r="F103" s="215"/>
      <c r="G103" s="97" t="s">
        <v>193</v>
      </c>
      <c r="H103" s="202"/>
      <c r="I103" s="297"/>
      <c r="J103" s="297"/>
      <c r="K103" s="297"/>
      <c r="L103" s="297"/>
      <c r="M103" s="297"/>
      <c r="N103" s="201" t="s">
        <v>97</v>
      </c>
      <c r="O103" s="202"/>
      <c r="P103" s="201"/>
      <c r="Q103" s="202"/>
      <c r="R103" s="201"/>
      <c r="S103" s="202"/>
      <c r="T103" s="201"/>
      <c r="U103" s="202"/>
      <c r="V103" s="201"/>
      <c r="W103" s="202"/>
      <c r="X103" s="201"/>
      <c r="Y103" s="202"/>
      <c r="Z103" s="201"/>
      <c r="AA103" s="202"/>
      <c r="AB103" s="201"/>
      <c r="AC103" s="202"/>
      <c r="AD103" s="201"/>
      <c r="AE103" s="202"/>
      <c r="AF103" s="5">
        <f t="shared" si="9"/>
        <v>0</v>
      </c>
      <c r="AG103" s="197"/>
      <c r="AH103" s="6" t="str">
        <f t="shared" si="8"/>
        <v xml:space="preserve"> Sin Iniciar</v>
      </c>
      <c r="AI103" s="8" t="s">
        <v>147</v>
      </c>
      <c r="AJ103" s="9"/>
      <c r="AK103" s="69"/>
      <c r="AL103" s="69" t="s">
        <v>148</v>
      </c>
      <c r="AM103" s="69" t="s">
        <v>148</v>
      </c>
    </row>
    <row r="104" spans="1:39" ht="23.25" customHeight="1" x14ac:dyDescent="0.2">
      <c r="A104" s="305"/>
      <c r="B104" s="308"/>
      <c r="C104" s="310"/>
      <c r="D104" s="312"/>
      <c r="E104" s="295"/>
      <c r="F104" s="215"/>
      <c r="G104" s="104" t="s">
        <v>195</v>
      </c>
      <c r="H104" s="202"/>
      <c r="I104" s="297"/>
      <c r="J104" s="297"/>
      <c r="K104" s="297"/>
      <c r="L104" s="297"/>
      <c r="M104" s="297"/>
      <c r="N104" s="201"/>
      <c r="O104" s="202"/>
      <c r="P104" s="201" t="s">
        <v>97</v>
      </c>
      <c r="Q104" s="202"/>
      <c r="R104" s="201"/>
      <c r="S104" s="202"/>
      <c r="T104" s="201"/>
      <c r="U104" s="202"/>
      <c r="V104" s="201"/>
      <c r="W104" s="202"/>
      <c r="X104" s="201"/>
      <c r="Y104" s="202"/>
      <c r="Z104" s="201"/>
      <c r="AA104" s="202"/>
      <c r="AB104" s="201"/>
      <c r="AC104" s="202"/>
      <c r="AD104" s="201"/>
      <c r="AE104" s="202"/>
      <c r="AF104" s="5">
        <f t="shared" si="9"/>
        <v>0</v>
      </c>
      <c r="AG104" s="197"/>
      <c r="AH104" s="6" t="str">
        <f t="shared" si="8"/>
        <v xml:space="preserve"> Sin Iniciar</v>
      </c>
      <c r="AI104" s="8" t="s">
        <v>147</v>
      </c>
      <c r="AJ104" s="9"/>
      <c r="AK104" s="69"/>
      <c r="AL104" s="69" t="s">
        <v>148</v>
      </c>
      <c r="AM104" s="69" t="s">
        <v>148</v>
      </c>
    </row>
    <row r="105" spans="1:39" ht="23.25" customHeight="1" x14ac:dyDescent="0.2">
      <c r="A105" s="305"/>
      <c r="B105" s="308"/>
      <c r="C105" s="310"/>
      <c r="D105" s="312"/>
      <c r="E105" s="295"/>
      <c r="F105" s="215"/>
      <c r="G105" s="97" t="s">
        <v>196</v>
      </c>
      <c r="H105" s="202"/>
      <c r="I105" s="297"/>
      <c r="J105" s="297"/>
      <c r="K105" s="297"/>
      <c r="L105" s="297"/>
      <c r="M105" s="297"/>
      <c r="N105" s="201"/>
      <c r="O105" s="202"/>
      <c r="P105" s="201"/>
      <c r="Q105" s="202"/>
      <c r="R105" s="201" t="s">
        <v>97</v>
      </c>
      <c r="S105" s="202"/>
      <c r="T105" s="201"/>
      <c r="U105" s="202"/>
      <c r="V105" s="201"/>
      <c r="W105" s="202"/>
      <c r="X105" s="201"/>
      <c r="Y105" s="202"/>
      <c r="Z105" s="201"/>
      <c r="AA105" s="202"/>
      <c r="AB105" s="201"/>
      <c r="AC105" s="202"/>
      <c r="AD105" s="201"/>
      <c r="AE105" s="202"/>
      <c r="AF105" s="5">
        <f t="shared" si="9"/>
        <v>0</v>
      </c>
      <c r="AG105" s="197"/>
      <c r="AH105" s="6" t="str">
        <f t="shared" si="8"/>
        <v xml:space="preserve"> Sin Iniciar</v>
      </c>
      <c r="AI105" s="8" t="s">
        <v>147</v>
      </c>
      <c r="AJ105" s="9"/>
      <c r="AK105" s="69"/>
      <c r="AL105" s="69" t="s">
        <v>148</v>
      </c>
      <c r="AM105" s="69" t="s">
        <v>148</v>
      </c>
    </row>
    <row r="106" spans="1:39" ht="23.25" customHeight="1" x14ac:dyDescent="0.2">
      <c r="A106" s="305"/>
      <c r="B106" s="308"/>
      <c r="C106" s="310"/>
      <c r="D106" s="312"/>
      <c r="E106" s="295"/>
      <c r="F106" s="215"/>
      <c r="G106" s="97" t="s">
        <v>197</v>
      </c>
      <c r="H106" s="202"/>
      <c r="I106" s="297"/>
      <c r="J106" s="297"/>
      <c r="K106" s="297"/>
      <c r="L106" s="297"/>
      <c r="M106" s="297"/>
      <c r="N106" s="201"/>
      <c r="O106" s="202"/>
      <c r="P106" s="201"/>
      <c r="Q106" s="202"/>
      <c r="R106" s="201"/>
      <c r="S106" s="202"/>
      <c r="T106" s="201" t="s">
        <v>97</v>
      </c>
      <c r="U106" s="202"/>
      <c r="V106" s="201"/>
      <c r="W106" s="202"/>
      <c r="X106" s="201"/>
      <c r="Y106" s="202"/>
      <c r="Z106" s="201"/>
      <c r="AA106" s="202"/>
      <c r="AB106" s="201"/>
      <c r="AC106" s="202"/>
      <c r="AD106" s="201"/>
      <c r="AE106" s="202"/>
      <c r="AF106" s="5">
        <f t="shared" si="9"/>
        <v>0</v>
      </c>
      <c r="AG106" s="197"/>
      <c r="AH106" s="6" t="str">
        <f t="shared" si="8"/>
        <v xml:space="preserve"> Sin Iniciar</v>
      </c>
      <c r="AI106" s="8" t="s">
        <v>147</v>
      </c>
      <c r="AJ106" s="9"/>
      <c r="AK106" s="69"/>
      <c r="AL106" s="69" t="s">
        <v>148</v>
      </c>
      <c r="AM106" s="69" t="s">
        <v>148</v>
      </c>
    </row>
    <row r="107" spans="1:39" ht="23.25" customHeight="1" x14ac:dyDescent="0.2">
      <c r="A107" s="305"/>
      <c r="B107" s="308"/>
      <c r="C107" s="310"/>
      <c r="D107" s="312"/>
      <c r="E107" s="295"/>
      <c r="F107" s="215"/>
      <c r="G107" s="97" t="s">
        <v>198</v>
      </c>
      <c r="H107" s="202"/>
      <c r="I107" s="297"/>
      <c r="J107" s="297"/>
      <c r="K107" s="297"/>
      <c r="L107" s="297"/>
      <c r="M107" s="297"/>
      <c r="N107" s="201"/>
      <c r="O107" s="202"/>
      <c r="P107" s="201"/>
      <c r="Q107" s="202"/>
      <c r="R107" s="201"/>
      <c r="S107" s="202"/>
      <c r="T107" s="201"/>
      <c r="U107" s="202"/>
      <c r="V107" s="201"/>
      <c r="W107" s="202"/>
      <c r="X107" s="201" t="s">
        <v>97</v>
      </c>
      <c r="Y107" s="202"/>
      <c r="Z107" s="201"/>
      <c r="AA107" s="202"/>
      <c r="AB107" s="201"/>
      <c r="AC107" s="202"/>
      <c r="AD107" s="201"/>
      <c r="AE107" s="202"/>
      <c r="AF107" s="5">
        <f t="shared" si="9"/>
        <v>0</v>
      </c>
      <c r="AG107" s="197"/>
      <c r="AH107" s="6" t="str">
        <f t="shared" si="8"/>
        <v xml:space="preserve"> Sin Iniciar</v>
      </c>
      <c r="AI107" s="8" t="s">
        <v>147</v>
      </c>
      <c r="AJ107" s="9"/>
      <c r="AK107" s="69"/>
      <c r="AL107" s="69" t="s">
        <v>148</v>
      </c>
      <c r="AM107" s="69" t="s">
        <v>148</v>
      </c>
    </row>
    <row r="108" spans="1:39" ht="27" customHeight="1" x14ac:dyDescent="0.2">
      <c r="A108" s="305"/>
      <c r="B108" s="308"/>
      <c r="C108" s="310"/>
      <c r="D108" s="312"/>
      <c r="E108" s="295"/>
      <c r="F108" s="341" t="s">
        <v>251</v>
      </c>
      <c r="G108" s="207"/>
      <c r="H108" s="284"/>
      <c r="I108" s="202"/>
      <c r="J108" s="201"/>
      <c r="K108" s="202"/>
      <c r="L108" s="201"/>
      <c r="M108" s="202"/>
      <c r="N108" s="362"/>
      <c r="O108" s="363"/>
      <c r="P108" s="201" t="s">
        <v>97</v>
      </c>
      <c r="Q108" s="202"/>
      <c r="R108" s="201"/>
      <c r="S108" s="202"/>
      <c r="T108" s="201"/>
      <c r="U108" s="202"/>
      <c r="V108" s="201"/>
      <c r="W108" s="202"/>
      <c r="X108" s="201"/>
      <c r="Y108" s="202"/>
      <c r="Z108" s="201"/>
      <c r="AA108" s="202"/>
      <c r="AB108" s="201"/>
      <c r="AC108" s="202"/>
      <c r="AD108" s="201"/>
      <c r="AE108" s="202"/>
      <c r="AF108" s="5">
        <f t="shared" si="9"/>
        <v>0</v>
      </c>
      <c r="AG108" s="197"/>
      <c r="AH108" s="6" t="str">
        <f t="shared" si="8"/>
        <v xml:space="preserve"> Sin Iniciar</v>
      </c>
      <c r="AI108" s="8" t="s">
        <v>147</v>
      </c>
      <c r="AJ108" s="9"/>
      <c r="AK108" s="69" t="s">
        <v>148</v>
      </c>
      <c r="AL108" s="69" t="s">
        <v>148</v>
      </c>
      <c r="AM108" s="69" t="s">
        <v>148</v>
      </c>
    </row>
    <row r="109" spans="1:39" ht="21" customHeight="1" x14ac:dyDescent="0.2">
      <c r="A109" s="305"/>
      <c r="B109" s="308"/>
      <c r="C109" s="310"/>
      <c r="D109" s="312"/>
      <c r="E109" s="295"/>
      <c r="F109" s="199" t="s">
        <v>44</v>
      </c>
      <c r="G109" s="286"/>
      <c r="H109" s="284"/>
      <c r="I109" s="202"/>
      <c r="J109" s="201"/>
      <c r="K109" s="202"/>
      <c r="L109" s="201"/>
      <c r="M109" s="202"/>
      <c r="N109" s="201"/>
      <c r="O109" s="202"/>
      <c r="P109" s="201"/>
      <c r="Q109" s="202"/>
      <c r="R109" s="201" t="s">
        <v>97</v>
      </c>
      <c r="S109" s="202"/>
      <c r="T109" s="201"/>
      <c r="U109" s="202"/>
      <c r="V109" s="201"/>
      <c r="W109" s="202"/>
      <c r="X109" s="201"/>
      <c r="Y109" s="202"/>
      <c r="Z109" s="201"/>
      <c r="AA109" s="202"/>
      <c r="AB109" s="201"/>
      <c r="AC109" s="202"/>
      <c r="AD109" s="201"/>
      <c r="AE109" s="202"/>
      <c r="AF109" s="5">
        <f t="shared" si="9"/>
        <v>0</v>
      </c>
      <c r="AG109" s="197"/>
      <c r="AH109" s="6" t="str">
        <f t="shared" si="8"/>
        <v xml:space="preserve"> Sin Iniciar</v>
      </c>
      <c r="AI109" s="8" t="s">
        <v>147</v>
      </c>
      <c r="AJ109" s="9"/>
      <c r="AK109" s="69"/>
      <c r="AL109" s="69"/>
      <c r="AM109" s="69" t="s">
        <v>148</v>
      </c>
    </row>
    <row r="110" spans="1:39" ht="22.5" customHeight="1" x14ac:dyDescent="0.2">
      <c r="A110" s="305"/>
      <c r="B110" s="308"/>
      <c r="C110" s="310"/>
      <c r="D110" s="312"/>
      <c r="E110" s="295"/>
      <c r="F110" s="199" t="s">
        <v>45</v>
      </c>
      <c r="G110" s="200"/>
      <c r="H110" s="284"/>
      <c r="I110" s="202"/>
      <c r="J110" s="201"/>
      <c r="K110" s="202"/>
      <c r="L110" s="201"/>
      <c r="M110" s="202"/>
      <c r="N110" s="201" t="s">
        <v>97</v>
      </c>
      <c r="O110" s="202"/>
      <c r="P110" s="201"/>
      <c r="Q110" s="202"/>
      <c r="R110" s="201"/>
      <c r="S110" s="202"/>
      <c r="T110" s="201"/>
      <c r="U110" s="202"/>
      <c r="V110" s="201"/>
      <c r="W110" s="202"/>
      <c r="X110" s="201"/>
      <c r="Y110" s="202"/>
      <c r="Z110" s="201"/>
      <c r="AA110" s="202"/>
      <c r="AB110" s="201"/>
      <c r="AC110" s="202"/>
      <c r="AD110" s="201"/>
      <c r="AE110" s="202"/>
      <c r="AF110" s="5">
        <f t="shared" si="9"/>
        <v>0</v>
      </c>
      <c r="AG110" s="197"/>
      <c r="AH110" s="6" t="str">
        <f t="shared" si="8"/>
        <v xml:space="preserve"> Sin Iniciar</v>
      </c>
      <c r="AI110" s="8" t="s">
        <v>147</v>
      </c>
      <c r="AJ110" s="9"/>
      <c r="AK110" s="69"/>
      <c r="AL110" s="69"/>
      <c r="AM110" s="69" t="s">
        <v>148</v>
      </c>
    </row>
    <row r="111" spans="1:39" ht="30.75" customHeight="1" x14ac:dyDescent="0.2">
      <c r="A111" s="305"/>
      <c r="B111" s="308"/>
      <c r="C111" s="310"/>
      <c r="D111" s="312"/>
      <c r="E111" s="295"/>
      <c r="F111" s="215" t="s">
        <v>46</v>
      </c>
      <c r="G111" s="13" t="s">
        <v>239</v>
      </c>
      <c r="H111" s="284"/>
      <c r="I111" s="202"/>
      <c r="J111" s="201"/>
      <c r="K111" s="202"/>
      <c r="L111" s="201" t="s">
        <v>97</v>
      </c>
      <c r="M111" s="202"/>
      <c r="N111" s="201"/>
      <c r="O111" s="202"/>
      <c r="P111" s="201"/>
      <c r="Q111" s="202"/>
      <c r="R111" s="201"/>
      <c r="S111" s="202"/>
      <c r="T111" s="201"/>
      <c r="U111" s="202"/>
      <c r="V111" s="201"/>
      <c r="W111" s="202"/>
      <c r="X111" s="201"/>
      <c r="Y111" s="202"/>
      <c r="Z111" s="201"/>
      <c r="AA111" s="202"/>
      <c r="AB111" s="201"/>
      <c r="AC111" s="202"/>
      <c r="AD111" s="201"/>
      <c r="AE111" s="202"/>
      <c r="AF111" s="5">
        <f t="shared" si="9"/>
        <v>0</v>
      </c>
      <c r="AG111" s="197"/>
      <c r="AH111" s="6" t="str">
        <f t="shared" si="8"/>
        <v xml:space="preserve"> Sin Iniciar</v>
      </c>
      <c r="AI111" s="8" t="s">
        <v>147</v>
      </c>
      <c r="AJ111" s="9"/>
      <c r="AK111" s="69"/>
      <c r="AL111" s="69"/>
      <c r="AM111" s="69" t="s">
        <v>148</v>
      </c>
    </row>
    <row r="112" spans="1:39" ht="23.25" customHeight="1" x14ac:dyDescent="0.2">
      <c r="A112" s="305"/>
      <c r="B112" s="308"/>
      <c r="C112" s="310"/>
      <c r="D112" s="312"/>
      <c r="E112" s="295"/>
      <c r="F112" s="215"/>
      <c r="G112" s="13" t="s">
        <v>240</v>
      </c>
      <c r="H112" s="284"/>
      <c r="I112" s="202"/>
      <c r="J112" s="201" t="s">
        <v>97</v>
      </c>
      <c r="K112" s="202"/>
      <c r="L112" s="201"/>
      <c r="M112" s="202"/>
      <c r="N112" s="201"/>
      <c r="O112" s="202"/>
      <c r="P112" s="201"/>
      <c r="Q112" s="202"/>
      <c r="R112" s="201"/>
      <c r="S112" s="202"/>
      <c r="T112" s="201"/>
      <c r="U112" s="202"/>
      <c r="V112" s="201"/>
      <c r="W112" s="202"/>
      <c r="X112" s="201"/>
      <c r="Y112" s="202"/>
      <c r="Z112" s="201"/>
      <c r="AA112" s="202"/>
      <c r="AB112" s="201"/>
      <c r="AC112" s="202"/>
      <c r="AD112" s="201"/>
      <c r="AE112" s="202"/>
      <c r="AF112" s="5">
        <f t="shared" si="9"/>
        <v>0</v>
      </c>
      <c r="AG112" s="197"/>
      <c r="AH112" s="6" t="str">
        <f t="shared" si="8"/>
        <v xml:space="preserve"> Sin Iniciar</v>
      </c>
      <c r="AI112" s="8" t="s">
        <v>147</v>
      </c>
      <c r="AJ112" s="9"/>
      <c r="AK112" s="69"/>
      <c r="AL112" s="69"/>
      <c r="AM112" s="69" t="s">
        <v>148</v>
      </c>
    </row>
    <row r="113" spans="1:39" ht="23.25" customHeight="1" x14ac:dyDescent="0.2">
      <c r="A113" s="305"/>
      <c r="B113" s="308"/>
      <c r="C113" s="310"/>
      <c r="D113" s="312"/>
      <c r="E113" s="295"/>
      <c r="F113" s="215"/>
      <c r="G113" s="13" t="s">
        <v>136</v>
      </c>
      <c r="H113" s="284"/>
      <c r="I113" s="202"/>
      <c r="J113" s="201" t="s">
        <v>97</v>
      </c>
      <c r="K113" s="202"/>
      <c r="L113" s="201"/>
      <c r="M113" s="202"/>
      <c r="N113" s="201"/>
      <c r="O113" s="202"/>
      <c r="P113" s="201"/>
      <c r="Q113" s="202"/>
      <c r="R113" s="201"/>
      <c r="S113" s="202"/>
      <c r="T113" s="201"/>
      <c r="U113" s="202"/>
      <c r="V113" s="201"/>
      <c r="W113" s="202"/>
      <c r="X113" s="201"/>
      <c r="Y113" s="202"/>
      <c r="Z113" s="201"/>
      <c r="AA113" s="202"/>
      <c r="AB113" s="201"/>
      <c r="AC113" s="202"/>
      <c r="AD113" s="201"/>
      <c r="AE113" s="202"/>
      <c r="AF113" s="5">
        <f t="shared" si="9"/>
        <v>0</v>
      </c>
      <c r="AG113" s="197"/>
      <c r="AH113" s="6" t="str">
        <f t="shared" si="8"/>
        <v xml:space="preserve"> Sin Iniciar</v>
      </c>
      <c r="AI113" s="8" t="s">
        <v>147</v>
      </c>
      <c r="AJ113" s="9"/>
      <c r="AK113" s="69"/>
      <c r="AL113" s="69"/>
      <c r="AM113" s="69" t="s">
        <v>148</v>
      </c>
    </row>
    <row r="114" spans="1:39" ht="23.25" customHeight="1" x14ac:dyDescent="0.2">
      <c r="A114" s="305"/>
      <c r="B114" s="308"/>
      <c r="C114" s="310"/>
      <c r="D114" s="312"/>
      <c r="E114" s="295"/>
      <c r="F114" s="215"/>
      <c r="G114" s="13" t="s">
        <v>135</v>
      </c>
      <c r="H114" s="284"/>
      <c r="I114" s="202"/>
      <c r="J114" s="201"/>
      <c r="K114" s="202"/>
      <c r="L114" s="201"/>
      <c r="M114" s="202"/>
      <c r="N114" s="201" t="s">
        <v>97</v>
      </c>
      <c r="O114" s="202"/>
      <c r="P114" s="201"/>
      <c r="Q114" s="202"/>
      <c r="R114" s="201"/>
      <c r="S114" s="202"/>
      <c r="T114" s="201"/>
      <c r="U114" s="202"/>
      <c r="V114" s="201"/>
      <c r="W114" s="202"/>
      <c r="X114" s="201"/>
      <c r="Y114" s="202"/>
      <c r="Z114" s="201"/>
      <c r="AA114" s="202"/>
      <c r="AB114" s="201"/>
      <c r="AC114" s="202"/>
      <c r="AD114" s="201"/>
      <c r="AE114" s="202"/>
      <c r="AF114" s="5">
        <f t="shared" si="9"/>
        <v>0</v>
      </c>
      <c r="AG114" s="197"/>
      <c r="AH114" s="6" t="str">
        <f t="shared" si="8"/>
        <v xml:space="preserve"> Sin Iniciar</v>
      </c>
      <c r="AI114" s="8" t="s">
        <v>147</v>
      </c>
      <c r="AJ114" s="9"/>
      <c r="AK114" s="69"/>
      <c r="AL114" s="69"/>
      <c r="AM114" s="69" t="s">
        <v>148</v>
      </c>
    </row>
    <row r="115" spans="1:39" ht="27" customHeight="1" x14ac:dyDescent="0.2">
      <c r="A115" s="305"/>
      <c r="B115" s="308"/>
      <c r="C115" s="310"/>
      <c r="D115" s="312"/>
      <c r="E115" s="295"/>
      <c r="F115" s="215" t="s">
        <v>47</v>
      </c>
      <c r="G115" s="38" t="s">
        <v>241</v>
      </c>
      <c r="H115" s="202"/>
      <c r="I115" s="297"/>
      <c r="J115" s="297" t="s">
        <v>97</v>
      </c>
      <c r="K115" s="297"/>
      <c r="L115" s="297" t="s">
        <v>39</v>
      </c>
      <c r="M115" s="297"/>
      <c r="N115" s="297" t="s">
        <v>97</v>
      </c>
      <c r="O115" s="297"/>
      <c r="P115" s="297" t="s">
        <v>97</v>
      </c>
      <c r="Q115" s="297"/>
      <c r="R115" s="297" t="s">
        <v>97</v>
      </c>
      <c r="S115" s="297"/>
      <c r="T115" s="297" t="s">
        <v>97</v>
      </c>
      <c r="U115" s="297"/>
      <c r="V115" s="297" t="s">
        <v>97</v>
      </c>
      <c r="W115" s="297"/>
      <c r="X115" s="297" t="s">
        <v>97</v>
      </c>
      <c r="Y115" s="297"/>
      <c r="Z115" s="297" t="s">
        <v>97</v>
      </c>
      <c r="AA115" s="297"/>
      <c r="AB115" s="297" t="s">
        <v>97</v>
      </c>
      <c r="AC115" s="297"/>
      <c r="AD115" s="297" t="s">
        <v>97</v>
      </c>
      <c r="AE115" s="297"/>
      <c r="AF115" s="5">
        <f t="shared" si="9"/>
        <v>0</v>
      </c>
      <c r="AG115" s="197"/>
      <c r="AH115" s="6" t="str">
        <f t="shared" si="8"/>
        <v xml:space="preserve"> Sin Iniciar</v>
      </c>
      <c r="AI115" s="8" t="s">
        <v>147</v>
      </c>
      <c r="AJ115" s="9"/>
      <c r="AK115" s="69"/>
      <c r="AL115" s="69"/>
      <c r="AM115" s="69" t="s">
        <v>148</v>
      </c>
    </row>
    <row r="116" spans="1:39" ht="36.75" customHeight="1" x14ac:dyDescent="0.2">
      <c r="A116" s="305"/>
      <c r="B116" s="308"/>
      <c r="C116" s="310"/>
      <c r="D116" s="312"/>
      <c r="E116" s="295"/>
      <c r="F116" s="215"/>
      <c r="G116" s="38" t="s">
        <v>242</v>
      </c>
      <c r="H116" s="202"/>
      <c r="I116" s="297"/>
      <c r="J116" s="297" t="s">
        <v>97</v>
      </c>
      <c r="K116" s="297"/>
      <c r="L116" s="297" t="s">
        <v>97</v>
      </c>
      <c r="M116" s="297"/>
      <c r="N116" s="297" t="s">
        <v>97</v>
      </c>
      <c r="O116" s="297"/>
      <c r="P116" s="297" t="s">
        <v>97</v>
      </c>
      <c r="Q116" s="297"/>
      <c r="R116" s="297" t="s">
        <v>97</v>
      </c>
      <c r="S116" s="297"/>
      <c r="T116" s="297" t="s">
        <v>97</v>
      </c>
      <c r="U116" s="297"/>
      <c r="V116" s="297" t="s">
        <v>97</v>
      </c>
      <c r="W116" s="297"/>
      <c r="X116" s="297" t="s">
        <v>97</v>
      </c>
      <c r="Y116" s="297"/>
      <c r="Z116" s="297" t="s">
        <v>97</v>
      </c>
      <c r="AA116" s="297"/>
      <c r="AB116" s="297" t="s">
        <v>97</v>
      </c>
      <c r="AC116" s="297"/>
      <c r="AD116" s="297" t="s">
        <v>97</v>
      </c>
      <c r="AE116" s="297"/>
      <c r="AF116" s="5">
        <f t="shared" si="9"/>
        <v>0</v>
      </c>
      <c r="AG116" s="197"/>
      <c r="AH116" s="6" t="str">
        <f t="shared" si="8"/>
        <v xml:space="preserve"> Sin Iniciar</v>
      </c>
      <c r="AI116" s="8" t="s">
        <v>147</v>
      </c>
      <c r="AJ116" s="9"/>
      <c r="AK116" s="69"/>
      <c r="AL116" s="69"/>
      <c r="AM116" s="69" t="s">
        <v>148</v>
      </c>
    </row>
    <row r="117" spans="1:39" ht="36.75" customHeight="1" x14ac:dyDescent="0.2">
      <c r="A117" s="305"/>
      <c r="B117" s="308"/>
      <c r="C117" s="310"/>
      <c r="D117" s="312"/>
      <c r="E117" s="295"/>
      <c r="F117" s="215"/>
      <c r="G117" s="38" t="s">
        <v>49</v>
      </c>
      <c r="H117" s="202"/>
      <c r="I117" s="297"/>
      <c r="J117" s="297" t="s">
        <v>97</v>
      </c>
      <c r="K117" s="297"/>
      <c r="L117" s="297" t="s">
        <v>39</v>
      </c>
      <c r="M117" s="297"/>
      <c r="N117" s="297" t="s">
        <v>97</v>
      </c>
      <c r="O117" s="297"/>
      <c r="P117" s="297" t="s">
        <v>97</v>
      </c>
      <c r="Q117" s="297"/>
      <c r="R117" s="297" t="s">
        <v>97</v>
      </c>
      <c r="S117" s="297"/>
      <c r="T117" s="297" t="s">
        <v>97</v>
      </c>
      <c r="U117" s="297"/>
      <c r="V117" s="297" t="s">
        <v>97</v>
      </c>
      <c r="W117" s="297"/>
      <c r="X117" s="297" t="s">
        <v>97</v>
      </c>
      <c r="Y117" s="297"/>
      <c r="Z117" s="297" t="s">
        <v>97</v>
      </c>
      <c r="AA117" s="297"/>
      <c r="AB117" s="297" t="s">
        <v>97</v>
      </c>
      <c r="AC117" s="297"/>
      <c r="AD117" s="297" t="s">
        <v>97</v>
      </c>
      <c r="AE117" s="297"/>
      <c r="AF117" s="5">
        <f t="shared" ref="AF117:AF124" si="10">(COUNTIF(H117:AE117,"C"))/((COUNTIF(H117:AE117,"C")+COUNTIF(H117:AE117,"P")+COUNTIF(H117:AE117,"R")))</f>
        <v>0</v>
      </c>
      <c r="AG117" s="197"/>
      <c r="AH117" s="6" t="str">
        <f t="shared" si="8"/>
        <v xml:space="preserve"> Sin Iniciar</v>
      </c>
      <c r="AI117" s="8" t="s">
        <v>147</v>
      </c>
      <c r="AJ117" s="9"/>
      <c r="AK117" s="69"/>
      <c r="AL117" s="69"/>
      <c r="AM117" s="69" t="s">
        <v>148</v>
      </c>
    </row>
    <row r="118" spans="1:39" ht="24.75" customHeight="1" x14ac:dyDescent="0.2">
      <c r="A118" s="305"/>
      <c r="B118" s="308"/>
      <c r="C118" s="310"/>
      <c r="D118" s="312"/>
      <c r="E118" s="295"/>
      <c r="F118" s="215" t="s">
        <v>50</v>
      </c>
      <c r="G118" s="13" t="s">
        <v>243</v>
      </c>
      <c r="H118" s="284"/>
      <c r="I118" s="202"/>
      <c r="J118" s="201"/>
      <c r="K118" s="202"/>
      <c r="L118" s="201" t="s">
        <v>39</v>
      </c>
      <c r="M118" s="202"/>
      <c r="N118" s="201"/>
      <c r="O118" s="202"/>
      <c r="P118" s="201"/>
      <c r="Q118" s="202"/>
      <c r="R118" s="201"/>
      <c r="S118" s="202"/>
      <c r="T118" s="201"/>
      <c r="U118" s="202"/>
      <c r="V118" s="201"/>
      <c r="W118" s="202"/>
      <c r="X118" s="201"/>
      <c r="Y118" s="202"/>
      <c r="Z118" s="201"/>
      <c r="AA118" s="202"/>
      <c r="AB118" s="201"/>
      <c r="AC118" s="202"/>
      <c r="AD118" s="201"/>
      <c r="AE118" s="202"/>
      <c r="AF118" s="5">
        <f t="shared" si="10"/>
        <v>0</v>
      </c>
      <c r="AG118" s="197"/>
      <c r="AH118" s="6" t="str">
        <f t="shared" si="8"/>
        <v xml:space="preserve"> Sin Iniciar</v>
      </c>
      <c r="AI118" s="8" t="s">
        <v>147</v>
      </c>
      <c r="AJ118" s="9"/>
      <c r="AK118" s="69"/>
      <c r="AL118" s="69"/>
      <c r="AM118" s="69" t="s">
        <v>148</v>
      </c>
    </row>
    <row r="119" spans="1:39" ht="24.75" customHeight="1" x14ac:dyDescent="0.2">
      <c r="A119" s="305"/>
      <c r="B119" s="308"/>
      <c r="C119" s="310"/>
      <c r="D119" s="312"/>
      <c r="E119" s="295"/>
      <c r="F119" s="215"/>
      <c r="G119" s="13" t="s">
        <v>51</v>
      </c>
      <c r="H119" s="284"/>
      <c r="I119" s="202"/>
      <c r="J119" s="201"/>
      <c r="K119" s="202"/>
      <c r="L119" s="201" t="s">
        <v>39</v>
      </c>
      <c r="M119" s="202"/>
      <c r="N119" s="201"/>
      <c r="O119" s="202"/>
      <c r="P119" s="201"/>
      <c r="Q119" s="202"/>
      <c r="R119" s="201"/>
      <c r="S119" s="202"/>
      <c r="T119" s="201"/>
      <c r="U119" s="202"/>
      <c r="V119" s="201"/>
      <c r="W119" s="202"/>
      <c r="X119" s="201"/>
      <c r="Y119" s="202"/>
      <c r="Z119" s="201"/>
      <c r="AA119" s="202"/>
      <c r="AB119" s="201"/>
      <c r="AC119" s="202"/>
      <c r="AD119" s="201"/>
      <c r="AE119" s="202"/>
      <c r="AF119" s="5">
        <f t="shared" si="10"/>
        <v>0</v>
      </c>
      <c r="AG119" s="197"/>
      <c r="AH119" s="6" t="str">
        <f t="shared" si="8"/>
        <v xml:space="preserve"> Sin Iniciar</v>
      </c>
      <c r="AI119" s="8" t="s">
        <v>147</v>
      </c>
      <c r="AJ119" s="9"/>
      <c r="AK119" s="69"/>
      <c r="AL119" s="69"/>
      <c r="AM119" s="69" t="s">
        <v>148</v>
      </c>
    </row>
    <row r="120" spans="1:39" ht="44.25" customHeight="1" thickBot="1" x14ac:dyDescent="0.25">
      <c r="A120" s="306"/>
      <c r="B120" s="309"/>
      <c r="C120" s="310"/>
      <c r="D120" s="313"/>
      <c r="E120" s="296"/>
      <c r="F120" s="65" t="s">
        <v>52</v>
      </c>
      <c r="G120" s="17" t="s">
        <v>53</v>
      </c>
      <c r="H120" s="284"/>
      <c r="I120" s="202"/>
      <c r="J120" s="201"/>
      <c r="K120" s="202"/>
      <c r="L120" s="201"/>
      <c r="M120" s="202"/>
      <c r="N120" s="201" t="s">
        <v>97</v>
      </c>
      <c r="O120" s="202"/>
      <c r="P120" s="201"/>
      <c r="Q120" s="202"/>
      <c r="R120" s="201"/>
      <c r="S120" s="202"/>
      <c r="T120" s="201"/>
      <c r="U120" s="202"/>
      <c r="V120" s="201"/>
      <c r="W120" s="202"/>
      <c r="X120" s="201"/>
      <c r="Y120" s="202"/>
      <c r="Z120" s="201"/>
      <c r="AA120" s="202"/>
      <c r="AB120" s="201"/>
      <c r="AC120" s="202"/>
      <c r="AD120" s="201"/>
      <c r="AE120" s="202"/>
      <c r="AF120" s="5">
        <f t="shared" si="10"/>
        <v>0</v>
      </c>
      <c r="AG120" s="285"/>
      <c r="AH120" s="6" t="str">
        <f t="shared" si="8"/>
        <v xml:space="preserve"> Sin Iniciar</v>
      </c>
      <c r="AI120" s="8" t="s">
        <v>147</v>
      </c>
      <c r="AJ120" s="9"/>
      <c r="AK120" s="69"/>
      <c r="AL120" s="69"/>
      <c r="AM120" s="69" t="s">
        <v>148</v>
      </c>
    </row>
    <row r="121" spans="1:39" ht="44.25" customHeight="1" x14ac:dyDescent="0.2">
      <c r="A121" s="337" t="s">
        <v>54</v>
      </c>
      <c r="B121" s="338" t="s">
        <v>91</v>
      </c>
      <c r="C121" s="310" t="s">
        <v>244</v>
      </c>
      <c r="D121" s="315" t="s">
        <v>245</v>
      </c>
      <c r="E121" s="294" t="s">
        <v>55</v>
      </c>
      <c r="F121" s="293" t="s">
        <v>78</v>
      </c>
      <c r="G121" s="212"/>
      <c r="H121" s="284"/>
      <c r="I121" s="202"/>
      <c r="J121" s="201"/>
      <c r="K121" s="202"/>
      <c r="L121" s="201"/>
      <c r="M121" s="202"/>
      <c r="N121" s="201"/>
      <c r="O121" s="202"/>
      <c r="P121" s="201"/>
      <c r="Q121" s="202"/>
      <c r="R121" s="201"/>
      <c r="S121" s="202"/>
      <c r="T121" s="201"/>
      <c r="U121" s="202"/>
      <c r="V121" s="201"/>
      <c r="W121" s="202"/>
      <c r="X121" s="201"/>
      <c r="Y121" s="202"/>
      <c r="Z121" s="201"/>
      <c r="AA121" s="202"/>
      <c r="AB121" s="201" t="s">
        <v>39</v>
      </c>
      <c r="AC121" s="202"/>
      <c r="AD121" s="201"/>
      <c r="AE121" s="202"/>
      <c r="AF121" s="5">
        <f t="shared" si="10"/>
        <v>0</v>
      </c>
      <c r="AG121" s="283">
        <f>(COUNTIF(H121:AE124,"C"))/((COUNTIF(H121:AE124,"C")+COUNTIF(H121:AE124,"P")+COUNTIF(H121:AE124,"R")))</f>
        <v>0</v>
      </c>
      <c r="AH121" s="6" t="str">
        <f t="shared" si="8"/>
        <v xml:space="preserve"> Sin Iniciar</v>
      </c>
      <c r="AI121" s="8" t="s">
        <v>104</v>
      </c>
      <c r="AJ121" s="9"/>
      <c r="AK121" s="69"/>
      <c r="AL121" s="69"/>
      <c r="AM121" s="69" t="s">
        <v>148</v>
      </c>
    </row>
    <row r="122" spans="1:39" ht="21.75" customHeight="1" x14ac:dyDescent="0.2">
      <c r="A122" s="337"/>
      <c r="B122" s="338"/>
      <c r="C122" s="310"/>
      <c r="D122" s="316"/>
      <c r="E122" s="295"/>
      <c r="F122" s="199" t="s">
        <v>246</v>
      </c>
      <c r="G122" s="200"/>
      <c r="H122" s="284"/>
      <c r="I122" s="202"/>
      <c r="J122" s="201"/>
      <c r="K122" s="202"/>
      <c r="L122" s="201"/>
      <c r="M122" s="202"/>
      <c r="N122" s="201"/>
      <c r="O122" s="202"/>
      <c r="P122" s="201"/>
      <c r="Q122" s="202"/>
      <c r="R122" s="201"/>
      <c r="S122" s="202"/>
      <c r="T122" s="201"/>
      <c r="U122" s="202"/>
      <c r="V122" s="201"/>
      <c r="W122" s="202"/>
      <c r="X122" s="201"/>
      <c r="Y122" s="202"/>
      <c r="Z122" s="201"/>
      <c r="AA122" s="202"/>
      <c r="AB122" s="201"/>
      <c r="AC122" s="202"/>
      <c r="AD122" s="201" t="s">
        <v>97</v>
      </c>
      <c r="AE122" s="202"/>
      <c r="AF122" s="5">
        <f t="shared" si="10"/>
        <v>0</v>
      </c>
      <c r="AG122" s="283"/>
      <c r="AH122" s="6" t="str">
        <f t="shared" si="8"/>
        <v xml:space="preserve"> Sin Iniciar</v>
      </c>
      <c r="AI122" s="8" t="s">
        <v>104</v>
      </c>
      <c r="AJ122" s="9"/>
      <c r="AK122" s="69"/>
      <c r="AL122" s="69"/>
      <c r="AM122" s="69" t="s">
        <v>148</v>
      </c>
    </row>
    <row r="123" spans="1:39" ht="21.75" customHeight="1" x14ac:dyDescent="0.2">
      <c r="A123" s="337"/>
      <c r="B123" s="338"/>
      <c r="C123" s="310"/>
      <c r="D123" s="316"/>
      <c r="E123" s="295"/>
      <c r="F123" s="199" t="s">
        <v>56</v>
      </c>
      <c r="G123" s="200"/>
      <c r="H123" s="284"/>
      <c r="I123" s="202"/>
      <c r="J123" s="201"/>
      <c r="K123" s="202"/>
      <c r="L123" s="201"/>
      <c r="M123" s="202"/>
      <c r="N123" s="201"/>
      <c r="O123" s="202"/>
      <c r="P123" s="201"/>
      <c r="Q123" s="202"/>
      <c r="R123" s="201"/>
      <c r="S123" s="202"/>
      <c r="T123" s="201"/>
      <c r="U123" s="202"/>
      <c r="V123" s="201"/>
      <c r="W123" s="202"/>
      <c r="X123" s="201"/>
      <c r="Y123" s="202"/>
      <c r="Z123" s="201"/>
      <c r="AA123" s="202"/>
      <c r="AB123" s="201"/>
      <c r="AC123" s="202"/>
      <c r="AD123" s="201" t="s">
        <v>97</v>
      </c>
      <c r="AE123" s="202"/>
      <c r="AF123" s="5">
        <f t="shared" si="10"/>
        <v>0</v>
      </c>
      <c r="AG123" s="283"/>
      <c r="AH123" s="6" t="str">
        <f t="shared" si="8"/>
        <v xml:space="preserve"> Sin Iniciar</v>
      </c>
      <c r="AI123" s="8" t="s">
        <v>112</v>
      </c>
      <c r="AJ123" s="9"/>
      <c r="AK123" s="69"/>
      <c r="AL123" s="69"/>
      <c r="AM123" s="69" t="s">
        <v>148</v>
      </c>
    </row>
    <row r="124" spans="1:39" ht="21.75" customHeight="1" x14ac:dyDescent="0.2">
      <c r="A124" s="337"/>
      <c r="B124" s="338"/>
      <c r="C124" s="310"/>
      <c r="D124" s="316"/>
      <c r="E124" s="295"/>
      <c r="F124" s="206" t="s">
        <v>79</v>
      </c>
      <c r="G124" s="207"/>
      <c r="H124" s="284"/>
      <c r="I124" s="202"/>
      <c r="J124" s="201"/>
      <c r="K124" s="202"/>
      <c r="L124" s="201"/>
      <c r="M124" s="202"/>
      <c r="N124" s="201"/>
      <c r="O124" s="202"/>
      <c r="P124" s="201"/>
      <c r="Q124" s="202"/>
      <c r="R124" s="201"/>
      <c r="S124" s="202"/>
      <c r="T124" s="201"/>
      <c r="U124" s="202"/>
      <c r="V124" s="201"/>
      <c r="W124" s="202"/>
      <c r="X124" s="201"/>
      <c r="Y124" s="202"/>
      <c r="Z124" s="201"/>
      <c r="AA124" s="202"/>
      <c r="AB124" s="201"/>
      <c r="AC124" s="202"/>
      <c r="AD124" s="201" t="s">
        <v>97</v>
      </c>
      <c r="AE124" s="202"/>
      <c r="AF124" s="5">
        <f t="shared" si="10"/>
        <v>0</v>
      </c>
      <c r="AG124" s="283"/>
      <c r="AH124" s="6" t="str">
        <f t="shared" si="8"/>
        <v xml:space="preserve"> Sin Iniciar</v>
      </c>
      <c r="AI124" s="8" t="s">
        <v>112</v>
      </c>
      <c r="AJ124" s="9"/>
      <c r="AK124" s="69" t="s">
        <v>148</v>
      </c>
      <c r="AL124" s="69"/>
      <c r="AM124" s="69" t="s">
        <v>148</v>
      </c>
    </row>
    <row r="125" spans="1:39" ht="23.25" customHeight="1" x14ac:dyDescent="0.2">
      <c r="A125" s="18" t="s">
        <v>265</v>
      </c>
      <c r="B125" s="19"/>
      <c r="C125" s="19"/>
      <c r="D125" s="20"/>
      <c r="E125" s="21"/>
      <c r="F125" s="22"/>
      <c r="G125" s="22"/>
      <c r="H125" s="3"/>
      <c r="I125" s="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4" t="s">
        <v>57</v>
      </c>
      <c r="AG125" s="234"/>
      <c r="AH125" s="234"/>
      <c r="AI125" s="24"/>
      <c r="AJ125" s="7" t="e">
        <f>SUM(#REF!)</f>
        <v>#REF!</v>
      </c>
      <c r="AK125" s="342"/>
      <c r="AL125" s="342"/>
      <c r="AM125" s="342"/>
    </row>
    <row r="126" spans="1:39" ht="23.25" customHeight="1" x14ac:dyDescent="0.2">
      <c r="A126" s="18"/>
      <c r="B126" s="19"/>
      <c r="C126" s="19"/>
      <c r="D126" s="20"/>
      <c r="E126" s="21"/>
      <c r="F126" s="22"/>
      <c r="G126" s="22"/>
      <c r="H126" s="3"/>
      <c r="I126" s="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72"/>
      <c r="AG126" s="72"/>
      <c r="AH126" s="72"/>
      <c r="AI126" s="70"/>
      <c r="AJ126" s="70"/>
      <c r="AK126" s="71"/>
      <c r="AL126" s="71"/>
      <c r="AM126" s="71"/>
    </row>
    <row r="127" spans="1:39" ht="23.25" customHeight="1" thickBot="1" x14ac:dyDescent="0.3">
      <c r="A127" s="18"/>
      <c r="B127" s="19"/>
      <c r="C127" s="19"/>
      <c r="D127" s="20"/>
      <c r="E127" s="21"/>
      <c r="F127" s="22"/>
      <c r="G127" s="22"/>
      <c r="H127" s="391" t="s">
        <v>155</v>
      </c>
      <c r="I127" s="391"/>
      <c r="J127" s="391" t="s">
        <v>156</v>
      </c>
      <c r="K127" s="391"/>
      <c r="L127" s="391" t="s">
        <v>157</v>
      </c>
      <c r="M127" s="391"/>
      <c r="N127" s="391" t="s">
        <v>158</v>
      </c>
      <c r="O127" s="391"/>
      <c r="P127" s="391" t="s">
        <v>159</v>
      </c>
      <c r="Q127" s="391"/>
      <c r="R127" s="391" t="s">
        <v>160</v>
      </c>
      <c r="S127" s="391"/>
      <c r="T127" s="391" t="s">
        <v>161</v>
      </c>
      <c r="U127" s="391"/>
      <c r="V127" s="391" t="s">
        <v>154</v>
      </c>
      <c r="W127" s="391"/>
      <c r="X127" s="391" t="s">
        <v>12</v>
      </c>
      <c r="Y127" s="391"/>
      <c r="Z127" s="391" t="s">
        <v>13</v>
      </c>
      <c r="AA127" s="391"/>
      <c r="AB127" s="391" t="s">
        <v>14</v>
      </c>
      <c r="AC127" s="391"/>
      <c r="AD127" s="391" t="s">
        <v>15</v>
      </c>
      <c r="AE127" s="391"/>
      <c r="AF127" s="72"/>
      <c r="AG127" s="72"/>
      <c r="AH127" s="72"/>
      <c r="AI127" s="70"/>
      <c r="AJ127" s="70"/>
      <c r="AK127" s="71"/>
      <c r="AL127" s="71"/>
      <c r="AM127" s="71"/>
    </row>
    <row r="128" spans="1:39" ht="24.75" customHeight="1" thickBot="1" x14ac:dyDescent="0.3">
      <c r="A128" s="413"/>
      <c r="B128" s="413"/>
      <c r="C128" s="413"/>
      <c r="D128" s="55"/>
      <c r="E128" s="235" t="s">
        <v>58</v>
      </c>
      <c r="F128" s="236"/>
      <c r="G128" s="237"/>
      <c r="H128" s="238">
        <f>(COUNTIF(H13:I124,"C")/((COUNTIF(H13:I124,"C")+COUNTIF(H13:I124,"P")+COUNTIF(H13:I124,"R"))))</f>
        <v>0.1</v>
      </c>
      <c r="I128" s="238"/>
      <c r="J128" s="239">
        <f>(COUNTIF(J13:K124,"C")/((COUNTIF(J13:K124,"C")+COUNTIF(J13:K124,"P")+COUNTIF(J13:K124,"R"))))</f>
        <v>0</v>
      </c>
      <c r="K128" s="238"/>
      <c r="L128" s="239">
        <f>(COUNTIF(L13:M124,"C")/((COUNTIF(L13:M124,"C")+COUNTIF(L13:M124,"P")+COUNTIF(L13:M124,"R"))))</f>
        <v>0</v>
      </c>
      <c r="M128" s="238"/>
      <c r="N128" s="239">
        <f>(COUNTIF(N13:O124,"C")/((COUNTIF(N13:O124,"C")+COUNTIF(N13:O124,"P")+COUNTIF(N13:O124,"R"))))</f>
        <v>0</v>
      </c>
      <c r="O128" s="238"/>
      <c r="P128" s="239">
        <f>(COUNTIF(P13:Q124,"C")/((COUNTIF(P13:Q124,"C")+COUNTIF(P13:Q124,"P")+COUNTIF(P13:Q124,"R"))))</f>
        <v>0</v>
      </c>
      <c r="Q128" s="238"/>
      <c r="R128" s="239">
        <f>(COUNTIF(R13:S124,"C")/((COUNTIF(R13:S124,"C")+COUNTIF(R13:S124,"P")+COUNTIF(R13:S124,"R"))))</f>
        <v>0</v>
      </c>
      <c r="S128" s="238"/>
      <c r="T128" s="239">
        <f>(COUNTIF(T13:U124,"C")/((COUNTIF(T13:U124,"C")+COUNTIF(T13:U124,"P")+COUNTIF(T13:U124,"R"))))</f>
        <v>0</v>
      </c>
      <c r="U128" s="238"/>
      <c r="V128" s="239">
        <f>(COUNTIF(V13:W124,"C")/((COUNTIF(V13:W124,"C")+COUNTIF(V13:W124,"P")+COUNTIF(V13:W124,"R"))))</f>
        <v>0</v>
      </c>
      <c r="W128" s="238"/>
      <c r="X128" s="239">
        <f>(COUNTIF(X13:Y124,"C")/((COUNTIF(X13:Y124,"C")+COUNTIF(X13:Y124,"P")+COUNTIF(X13:Y124,"R"))))</f>
        <v>0</v>
      </c>
      <c r="Y128" s="238"/>
      <c r="Z128" s="239">
        <f>(COUNTIF(Z13:AA124,"C")/((COUNTIF(Z13:AA124,"C")+COUNTIF(Z13:AA124,"P")+COUNTIF(Z13:AA124,"R"))))</f>
        <v>0</v>
      </c>
      <c r="AA128" s="238"/>
      <c r="AB128" s="239">
        <f>(COUNTIF(AB13:AC124,"C")/((COUNTIF(AB13:AC124,"C")+COUNTIF(AB13:AC124,"P")+COUNTIF(AB13:AC124,"R"))))</f>
        <v>0</v>
      </c>
      <c r="AC128" s="238"/>
      <c r="AD128" s="239">
        <f>(COUNTIF(AD13:AE124,"C")/((COUNTIF(AD13:AE124,"C")+COUNTIF(AD13:AE124,"P")+COUNTIF(AD13:AE124,"R"))))</f>
        <v>0</v>
      </c>
      <c r="AE128" s="238"/>
      <c r="AF128" s="274" t="s">
        <v>59</v>
      </c>
      <c r="AG128" s="275"/>
      <c r="AH128" s="275"/>
      <c r="AI128" s="276"/>
      <c r="AJ128" s="263">
        <f>SUM(H132:AE132)</f>
        <v>3.4129692832764505E-3</v>
      </c>
    </row>
    <row r="129" spans="1:36" ht="24.75" customHeight="1" thickBot="1" x14ac:dyDescent="0.3">
      <c r="A129" s="413" t="s">
        <v>172</v>
      </c>
      <c r="B129" s="413"/>
      <c r="C129" s="413"/>
      <c r="D129" s="25"/>
      <c r="E129" s="416" t="s">
        <v>60</v>
      </c>
      <c r="F129" s="266" t="s">
        <v>61</v>
      </c>
      <c r="G129" s="267"/>
      <c r="H129" s="257">
        <f>(COUNTIF(H13:I124,"C")+COUNTIF(H13:I124,"P")+COUNTIF(H13:I124,"R"))</f>
        <v>10</v>
      </c>
      <c r="I129" s="257"/>
      <c r="J129" s="256">
        <f>(COUNTIF(J13:K124,"C")+COUNTIF(J13:K124,"P")+COUNTIF(J13:K124,"R"))</f>
        <v>25</v>
      </c>
      <c r="K129" s="257"/>
      <c r="L129" s="256">
        <f>(COUNTIF(L13:M124,"C")+COUNTIF(L13:M124,"P")+COUNTIF(L13:M124,"R"))</f>
        <v>39</v>
      </c>
      <c r="M129" s="257"/>
      <c r="N129" s="256">
        <f>(COUNTIF(N13:O124,"C")+COUNTIF(N13:O124,"P")+COUNTIF(N13:O124,"R"))</f>
        <v>25</v>
      </c>
      <c r="O129" s="257"/>
      <c r="P129" s="256">
        <f>(COUNTIF(P13:Q124,"C")+COUNTIF(P13:Q124,"P")+COUNTIF(P13:Q124,"R"))</f>
        <v>25</v>
      </c>
      <c r="Q129" s="257"/>
      <c r="R129" s="256">
        <f>(COUNTIF(R13:S124,"C")+COUNTIF(R13:S124,"P")+COUNTIF(R13:S124,"R"))</f>
        <v>31</v>
      </c>
      <c r="S129" s="257"/>
      <c r="T129" s="256">
        <f>(COUNTIF(T13:U124,"C")+COUNTIF(T13:U124,"P")+COUNTIF(T13:U124,"R"))</f>
        <v>21</v>
      </c>
      <c r="U129" s="257"/>
      <c r="V129" s="256">
        <f>(COUNTIF(V13:W124,"C")+COUNTIF(V13:W124,"P")+COUNTIF(V13:W124,"R"))</f>
        <v>17</v>
      </c>
      <c r="W129" s="257"/>
      <c r="X129" s="256">
        <f>(COUNTIF(X13:Y124,"C")+COUNTIF(X13:Y124,"P")+COUNTIF(X13:Y124,"R"))</f>
        <v>29</v>
      </c>
      <c r="Y129" s="257"/>
      <c r="Z129" s="256">
        <f>(COUNTIF(Z13:AA124,"C")+COUNTIF(Z13:AA124,"P")+COUNTIF(Z13:AA124,"R"))</f>
        <v>17</v>
      </c>
      <c r="AA129" s="257"/>
      <c r="AB129" s="256">
        <f>(COUNTIF(AB13:AC124,"C")+COUNTIF(AB13:AC124,"P")+COUNTIF(AB13:AC124,"R"))</f>
        <v>22</v>
      </c>
      <c r="AC129" s="257"/>
      <c r="AD129" s="256">
        <f>(COUNTIF(AD13:AE124,"C")+COUNTIF(AD13:AE124,"P")+COUNTIF(AD13:AE124,"R"))</f>
        <v>32</v>
      </c>
      <c r="AE129" s="257"/>
      <c r="AF129" s="277"/>
      <c r="AG129" s="278"/>
      <c r="AH129" s="278"/>
      <c r="AI129" s="279"/>
      <c r="AJ129" s="264"/>
    </row>
    <row r="130" spans="1:36" ht="24.75" customHeight="1" thickBot="1" x14ac:dyDescent="0.3">
      <c r="A130" s="414" t="s">
        <v>167</v>
      </c>
      <c r="B130" s="414"/>
      <c r="C130" s="414"/>
      <c r="D130" s="25"/>
      <c r="E130" s="417"/>
      <c r="F130" s="272" t="s">
        <v>62</v>
      </c>
      <c r="G130" s="273"/>
      <c r="H130" s="229">
        <f>COUNTIF(H13:I124,"C")</f>
        <v>1</v>
      </c>
      <c r="I130" s="231"/>
      <c r="J130" s="229">
        <f>COUNTIF(J13:K124,"C")</f>
        <v>0</v>
      </c>
      <c r="K130" s="230"/>
      <c r="L130" s="229">
        <f>COUNTIF(L13:M124,"C")</f>
        <v>0</v>
      </c>
      <c r="M130" s="230"/>
      <c r="N130" s="229">
        <f>COUNTIF(N13:O124,"C")</f>
        <v>0</v>
      </c>
      <c r="O130" s="230"/>
      <c r="P130" s="229">
        <f>COUNTIF(P13:Q124,"C")</f>
        <v>0</v>
      </c>
      <c r="Q130" s="230"/>
      <c r="R130" s="229">
        <f>COUNTIF(R13:S124,"C")</f>
        <v>0</v>
      </c>
      <c r="S130" s="230"/>
      <c r="T130" s="229">
        <f>COUNTIF(T13:U124,"C")</f>
        <v>0</v>
      </c>
      <c r="U130" s="230"/>
      <c r="V130" s="229">
        <f>COUNTIF(V13:W124,"C")</f>
        <v>0</v>
      </c>
      <c r="W130" s="230"/>
      <c r="X130" s="229">
        <f>COUNTIF(X13:Y124,"C")</f>
        <v>0</v>
      </c>
      <c r="Y130" s="230"/>
      <c r="Z130" s="229">
        <f>COUNTIF(Z13:AA124,"C")</f>
        <v>0</v>
      </c>
      <c r="AA130" s="230"/>
      <c r="AB130" s="229">
        <f>COUNTIF(AB13:AC124,"C")</f>
        <v>0</v>
      </c>
      <c r="AC130" s="230"/>
      <c r="AD130" s="231">
        <f>COUNTIF(AD13:AE124,"C")</f>
        <v>0</v>
      </c>
      <c r="AE130" s="230"/>
      <c r="AF130" s="277"/>
      <c r="AG130" s="278"/>
      <c r="AH130" s="278"/>
      <c r="AI130" s="279"/>
      <c r="AJ130" s="264"/>
    </row>
    <row r="131" spans="1:36" ht="24.75" customHeight="1" thickBot="1" x14ac:dyDescent="0.3">
      <c r="A131" s="413" t="s">
        <v>170</v>
      </c>
      <c r="B131" s="413"/>
      <c r="C131" s="413"/>
      <c r="D131" s="25"/>
      <c r="E131" s="417"/>
      <c r="F131" s="270" t="s">
        <v>64</v>
      </c>
      <c r="G131" s="271"/>
      <c r="H131" s="231">
        <f>COUNTIF(H13:I124,"R")</f>
        <v>0</v>
      </c>
      <c r="I131" s="231"/>
      <c r="J131" s="229">
        <f>COUNTIF(J13:K124,"R")</f>
        <v>0</v>
      </c>
      <c r="K131" s="231"/>
      <c r="L131" s="229">
        <f>COUNTIF(L13:M124,"R")</f>
        <v>0</v>
      </c>
      <c r="M131" s="231"/>
      <c r="N131" s="229">
        <f>COUNTIF(N13:O124,"R")</f>
        <v>0</v>
      </c>
      <c r="O131" s="231"/>
      <c r="P131" s="229">
        <f>COUNTIF(P13:Q124,"R")</f>
        <v>0</v>
      </c>
      <c r="Q131" s="231"/>
      <c r="R131" s="229">
        <f>COUNTIF(R13:S124,"R")</f>
        <v>0</v>
      </c>
      <c r="S131" s="231"/>
      <c r="T131" s="229">
        <f>COUNTIF(T13:U124,"R")</f>
        <v>0</v>
      </c>
      <c r="U131" s="231"/>
      <c r="V131" s="229">
        <f>COUNTIF(V13:W124,"R")</f>
        <v>0</v>
      </c>
      <c r="W131" s="231"/>
      <c r="X131" s="229">
        <f>COUNTIF(X13:Y124,"R")</f>
        <v>0</v>
      </c>
      <c r="Y131" s="231"/>
      <c r="Z131" s="229">
        <f>COUNTIF(Z13:AA124,"R")</f>
        <v>0</v>
      </c>
      <c r="AA131" s="231"/>
      <c r="AB131" s="229">
        <f>COUNTIF(AB13:AC124,"R")</f>
        <v>0</v>
      </c>
      <c r="AC131" s="231"/>
      <c r="AD131" s="229">
        <f>COUNTIF(AD13:AE124,"R")</f>
        <v>0</v>
      </c>
      <c r="AE131" s="231"/>
      <c r="AF131" s="277"/>
      <c r="AG131" s="278"/>
      <c r="AH131" s="278"/>
      <c r="AI131" s="279"/>
      <c r="AJ131" s="264"/>
    </row>
    <row r="132" spans="1:36" ht="24.75" customHeight="1" thickBot="1" x14ac:dyDescent="0.3">
      <c r="A132" s="10" t="s">
        <v>168</v>
      </c>
      <c r="D132" s="25"/>
      <c r="E132" s="418"/>
      <c r="F132" s="268" t="s">
        <v>63</v>
      </c>
      <c r="G132" s="269"/>
      <c r="H132" s="232">
        <f>+H130/$P$140</f>
        <v>3.4129692832764505E-3</v>
      </c>
      <c r="I132" s="233"/>
      <c r="J132" s="232">
        <f t="shared" ref="J132" si="11">+J130/$P$140</f>
        <v>0</v>
      </c>
      <c r="K132" s="233"/>
      <c r="L132" s="232">
        <f t="shared" ref="L132:AD132" si="12">+L130/$P$140</f>
        <v>0</v>
      </c>
      <c r="M132" s="233"/>
      <c r="N132" s="232">
        <f t="shared" si="12"/>
        <v>0</v>
      </c>
      <c r="O132" s="233"/>
      <c r="P132" s="232">
        <f t="shared" si="12"/>
        <v>0</v>
      </c>
      <c r="Q132" s="233"/>
      <c r="R132" s="232">
        <f t="shared" si="12"/>
        <v>0</v>
      </c>
      <c r="S132" s="233"/>
      <c r="T132" s="232">
        <f t="shared" si="12"/>
        <v>0</v>
      </c>
      <c r="U132" s="233"/>
      <c r="V132" s="232">
        <f t="shared" si="12"/>
        <v>0</v>
      </c>
      <c r="W132" s="233"/>
      <c r="X132" s="232">
        <f t="shared" si="12"/>
        <v>0</v>
      </c>
      <c r="Y132" s="233"/>
      <c r="Z132" s="232">
        <f t="shared" si="12"/>
        <v>0</v>
      </c>
      <c r="AA132" s="233"/>
      <c r="AB132" s="232">
        <f t="shared" si="12"/>
        <v>0</v>
      </c>
      <c r="AC132" s="233"/>
      <c r="AD132" s="232">
        <f t="shared" si="12"/>
        <v>0</v>
      </c>
      <c r="AE132" s="233"/>
      <c r="AF132" s="277"/>
      <c r="AG132" s="278"/>
      <c r="AH132" s="278"/>
      <c r="AI132" s="279"/>
      <c r="AJ132" s="264"/>
    </row>
    <row r="133" spans="1:36" ht="24.75" customHeight="1" thickBot="1" x14ac:dyDescent="0.3">
      <c r="A133" s="415" t="s">
        <v>171</v>
      </c>
      <c r="B133" s="415"/>
      <c r="C133" s="83"/>
      <c r="D133" s="25"/>
      <c r="E133" s="86"/>
      <c r="G133" s="10"/>
      <c r="H133" s="10"/>
      <c r="I133" s="10"/>
      <c r="J133" s="10"/>
      <c r="K133" s="10"/>
      <c r="L133" s="10"/>
      <c r="M133" s="10"/>
      <c r="AF133" s="280"/>
      <c r="AG133" s="281"/>
      <c r="AH133" s="281"/>
      <c r="AI133" s="282"/>
      <c r="AJ133" s="265"/>
    </row>
    <row r="134" spans="1:36" x14ac:dyDescent="0.25">
      <c r="A134" s="84" t="s">
        <v>169</v>
      </c>
      <c r="B134" s="85"/>
      <c r="C134" s="85"/>
      <c r="H134" s="10"/>
      <c r="I134" s="10"/>
      <c r="J134" s="10"/>
      <c r="K134" s="10"/>
      <c r="L134" s="10"/>
      <c r="M134" s="10"/>
    </row>
    <row r="135" spans="1:36" x14ac:dyDescent="0.25">
      <c r="H135" s="10"/>
      <c r="I135" s="10"/>
      <c r="J135" s="10"/>
      <c r="K135" s="10"/>
      <c r="L135" s="10"/>
      <c r="M135" s="10"/>
    </row>
    <row r="136" spans="1:36" ht="8.25" customHeight="1" thickBot="1" x14ac:dyDescent="0.3">
      <c r="H136" s="10"/>
      <c r="I136" s="10"/>
      <c r="J136" s="10"/>
      <c r="K136" s="10"/>
      <c r="L136" s="10"/>
      <c r="M136" s="10"/>
    </row>
    <row r="137" spans="1:36" ht="28.5" customHeight="1" thickBot="1" x14ac:dyDescent="0.3">
      <c r="H137" s="10"/>
      <c r="I137" s="10"/>
      <c r="J137" s="10"/>
      <c r="K137" s="53" t="s">
        <v>39</v>
      </c>
      <c r="L137" s="225" t="s">
        <v>118</v>
      </c>
      <c r="M137" s="225"/>
      <c r="N137" s="225"/>
      <c r="O137" s="226"/>
      <c r="P137" s="261">
        <f>SUM(H129:AE129)-P138-P139</f>
        <v>292</v>
      </c>
      <c r="Q137" s="261"/>
      <c r="R137" s="244">
        <f>+$P$137/$P$140</f>
        <v>0.9965870307167235</v>
      </c>
      <c r="S137" s="245"/>
      <c r="T137" s="246"/>
    </row>
    <row r="138" spans="1:36" ht="27" customHeight="1" thickBot="1" x14ac:dyDescent="0.3">
      <c r="H138" s="10"/>
      <c r="I138" s="10"/>
      <c r="J138" s="10"/>
      <c r="K138" s="52" t="s">
        <v>48</v>
      </c>
      <c r="L138" s="227" t="s">
        <v>119</v>
      </c>
      <c r="M138" s="227"/>
      <c r="N138" s="227"/>
      <c r="O138" s="228"/>
      <c r="P138" s="262">
        <f>SUM(H130:AE130)</f>
        <v>1</v>
      </c>
      <c r="Q138" s="262"/>
      <c r="R138" s="247">
        <f>+$P$138/$P$140</f>
        <v>3.4129692832764505E-3</v>
      </c>
      <c r="S138" s="248"/>
      <c r="T138" s="249"/>
    </row>
    <row r="139" spans="1:36" ht="27" customHeight="1" thickBot="1" x14ac:dyDescent="0.3">
      <c r="H139" s="10"/>
      <c r="I139" s="10"/>
      <c r="J139" s="10"/>
      <c r="K139" s="54" t="s">
        <v>37</v>
      </c>
      <c r="L139" s="240" t="s">
        <v>120</v>
      </c>
      <c r="M139" s="240"/>
      <c r="N139" s="240"/>
      <c r="O139" s="241"/>
      <c r="P139" s="258">
        <f>SUM(H131:AE131)</f>
        <v>0</v>
      </c>
      <c r="Q139" s="258"/>
      <c r="R139" s="250">
        <f>+$P$139/$P$140</f>
        <v>0</v>
      </c>
      <c r="S139" s="251"/>
      <c r="T139" s="252"/>
    </row>
    <row r="140" spans="1:36" ht="29.25" customHeight="1" thickBot="1" x14ac:dyDescent="0.3">
      <c r="H140" s="10"/>
      <c r="I140" s="10"/>
      <c r="J140" s="10"/>
      <c r="K140" s="242" t="s">
        <v>152</v>
      </c>
      <c r="L140" s="243"/>
      <c r="M140" s="243"/>
      <c r="N140" s="243"/>
      <c r="O140" s="243"/>
      <c r="P140" s="259">
        <f>SUM(P137:Q139)</f>
        <v>293</v>
      </c>
      <c r="Q140" s="260"/>
      <c r="R140" s="253">
        <f>SUM(R137:T139)</f>
        <v>1</v>
      </c>
      <c r="S140" s="254"/>
      <c r="T140" s="255"/>
    </row>
    <row r="141" spans="1:36" ht="30" customHeight="1" x14ac:dyDescent="0.25">
      <c r="B141" s="314" t="s">
        <v>96</v>
      </c>
      <c r="C141" s="314"/>
      <c r="E141" s="314" t="s">
        <v>153</v>
      </c>
      <c r="F141" s="314"/>
      <c r="H141" s="10"/>
      <c r="I141" s="10"/>
      <c r="J141" s="10"/>
      <c r="K141" s="10"/>
      <c r="L141" s="10"/>
      <c r="M141" s="10"/>
    </row>
    <row r="142" spans="1:36" x14ac:dyDescent="0.25">
      <c r="H142" s="10"/>
      <c r="I142" s="10"/>
      <c r="J142" s="10"/>
      <c r="K142" s="10"/>
      <c r="L142" s="10"/>
      <c r="M142" s="10"/>
    </row>
    <row r="143" spans="1:36" x14ac:dyDescent="0.25">
      <c r="A143" s="40"/>
      <c r="H143" s="10"/>
      <c r="I143" s="10"/>
      <c r="J143" s="10"/>
      <c r="K143" s="10"/>
      <c r="L143" s="10"/>
      <c r="M143" s="10"/>
    </row>
    <row r="144" spans="1:36" x14ac:dyDescent="0.25">
      <c r="H144" s="10"/>
      <c r="I144" s="10"/>
      <c r="J144" s="10"/>
      <c r="K144" s="10"/>
      <c r="L144" s="10"/>
      <c r="M144" s="10"/>
    </row>
    <row r="145" spans="8:13" x14ac:dyDescent="0.25">
      <c r="H145" s="10"/>
      <c r="I145" s="10"/>
      <c r="J145" s="10"/>
      <c r="K145" s="10"/>
      <c r="L145" s="10"/>
      <c r="M145" s="10"/>
    </row>
    <row r="146" spans="8:13" x14ac:dyDescent="0.25">
      <c r="H146" s="10"/>
      <c r="I146" s="10"/>
      <c r="J146" s="10"/>
      <c r="K146" s="10"/>
      <c r="L146" s="10"/>
      <c r="M146" s="10"/>
    </row>
    <row r="147" spans="8:13" x14ac:dyDescent="0.25">
      <c r="H147" s="10"/>
      <c r="I147" s="10"/>
      <c r="J147" s="10"/>
      <c r="K147" s="10"/>
      <c r="L147" s="10"/>
      <c r="M147" s="10"/>
    </row>
    <row r="148" spans="8:13" x14ac:dyDescent="0.25">
      <c r="H148" s="10"/>
      <c r="I148" s="10"/>
      <c r="J148" s="10"/>
      <c r="K148" s="10"/>
      <c r="L148" s="10"/>
      <c r="M148" s="10"/>
    </row>
    <row r="149" spans="8:13" x14ac:dyDescent="0.25">
      <c r="H149" s="10"/>
      <c r="I149" s="10"/>
      <c r="J149" s="10"/>
      <c r="K149" s="10"/>
      <c r="L149" s="10"/>
      <c r="M149" s="10"/>
    </row>
    <row r="150" spans="8:13" x14ac:dyDescent="0.25">
      <c r="H150" s="10"/>
      <c r="I150" s="10"/>
      <c r="J150" s="10"/>
      <c r="K150" s="10"/>
      <c r="L150" s="10"/>
      <c r="M150" s="10"/>
    </row>
    <row r="151" spans="8:13" x14ac:dyDescent="0.25">
      <c r="H151" s="10"/>
      <c r="I151" s="10"/>
      <c r="J151" s="10"/>
      <c r="K151" s="10"/>
      <c r="L151" s="10"/>
      <c r="M151" s="10"/>
    </row>
    <row r="152" spans="8:13" x14ac:dyDescent="0.25">
      <c r="H152" s="10"/>
      <c r="I152" s="10"/>
      <c r="J152" s="10"/>
      <c r="K152" s="10"/>
      <c r="L152" s="10"/>
      <c r="M152" s="10"/>
    </row>
    <row r="153" spans="8:13" x14ac:dyDescent="0.25">
      <c r="H153" s="10"/>
      <c r="I153" s="10"/>
      <c r="J153" s="10"/>
      <c r="K153" s="10"/>
      <c r="L153" s="10"/>
      <c r="M153" s="10"/>
    </row>
    <row r="154" spans="8:13" x14ac:dyDescent="0.25">
      <c r="H154" s="10"/>
      <c r="I154" s="10"/>
      <c r="J154" s="10"/>
      <c r="K154" s="10"/>
      <c r="L154" s="10"/>
      <c r="M154" s="10"/>
    </row>
    <row r="155" spans="8:13" x14ac:dyDescent="0.25">
      <c r="H155" s="10"/>
      <c r="I155" s="10"/>
      <c r="J155" s="10"/>
      <c r="K155" s="10"/>
      <c r="L155" s="10"/>
      <c r="M155" s="10"/>
    </row>
    <row r="156" spans="8:13" x14ac:dyDescent="0.25">
      <c r="H156" s="10"/>
      <c r="I156" s="10"/>
      <c r="J156" s="10"/>
      <c r="K156" s="10"/>
      <c r="L156" s="10"/>
      <c r="M156" s="10"/>
    </row>
    <row r="157" spans="8:13" x14ac:dyDescent="0.25">
      <c r="H157" s="10"/>
      <c r="I157" s="10"/>
      <c r="J157" s="10"/>
      <c r="K157" s="10"/>
      <c r="L157" s="10"/>
      <c r="M157" s="10"/>
    </row>
    <row r="158" spans="8:13" x14ac:dyDescent="0.25">
      <c r="H158" s="10"/>
      <c r="I158" s="10"/>
      <c r="J158" s="10"/>
      <c r="K158" s="10"/>
      <c r="L158" s="10"/>
      <c r="M158" s="10"/>
    </row>
    <row r="159" spans="8:13" x14ac:dyDescent="0.25">
      <c r="H159" s="10"/>
      <c r="I159" s="10"/>
      <c r="J159" s="10"/>
      <c r="K159" s="10"/>
      <c r="L159" s="10"/>
      <c r="M159" s="10"/>
    </row>
    <row r="160" spans="8:13" x14ac:dyDescent="0.25">
      <c r="H160" s="10"/>
      <c r="I160" s="10"/>
      <c r="J160" s="10"/>
      <c r="K160" s="10"/>
      <c r="L160" s="10"/>
      <c r="M160" s="10"/>
    </row>
    <row r="161" spans="1:27" x14ac:dyDescent="0.25">
      <c r="H161" s="10"/>
      <c r="I161" s="10"/>
      <c r="J161" s="10"/>
      <c r="K161" s="10"/>
      <c r="L161" s="10"/>
      <c r="M161" s="10"/>
    </row>
    <row r="162" spans="1:27" x14ac:dyDescent="0.25">
      <c r="H162" s="10"/>
      <c r="I162" s="10"/>
      <c r="J162" s="10"/>
      <c r="K162" s="10"/>
      <c r="L162" s="10"/>
      <c r="M162" s="10"/>
    </row>
    <row r="163" spans="1:27" x14ac:dyDescent="0.25">
      <c r="H163" s="10"/>
      <c r="I163" s="10"/>
      <c r="J163" s="10"/>
      <c r="K163" s="10"/>
      <c r="L163" s="10"/>
      <c r="M163" s="10"/>
    </row>
    <row r="164" spans="1:27" ht="15.75" x14ac:dyDescent="0.25"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x14ac:dyDescent="0.25">
      <c r="H165" s="10"/>
      <c r="I165" s="10"/>
      <c r="J165" s="10"/>
      <c r="K165" s="10"/>
      <c r="L165" s="10"/>
      <c r="M165" s="10"/>
    </row>
    <row r="166" spans="1:27" x14ac:dyDescent="0.25">
      <c r="H166" s="10"/>
      <c r="I166" s="10"/>
      <c r="J166" s="10"/>
      <c r="K166" s="10"/>
      <c r="L166" s="10"/>
      <c r="M166" s="10"/>
    </row>
    <row r="167" spans="1:27" x14ac:dyDescent="0.25">
      <c r="H167" s="10"/>
      <c r="I167" s="10"/>
      <c r="J167" s="10"/>
      <c r="K167" s="10"/>
      <c r="L167" s="10"/>
      <c r="M167" s="10"/>
    </row>
    <row r="168" spans="1:27" x14ac:dyDescent="0.25">
      <c r="H168" s="10"/>
      <c r="I168" s="10"/>
      <c r="J168" s="10"/>
      <c r="K168" s="10"/>
      <c r="L168" s="10"/>
      <c r="M168" s="10"/>
    </row>
    <row r="169" spans="1:27" x14ac:dyDescent="0.2">
      <c r="A169" s="108"/>
      <c r="H169" s="10"/>
      <c r="I169" s="10"/>
      <c r="J169" s="10"/>
      <c r="K169" s="10"/>
      <c r="L169" s="10"/>
      <c r="M169" s="10"/>
    </row>
    <row r="170" spans="1:27" x14ac:dyDescent="0.25">
      <c r="A170"/>
      <c r="H170" s="10"/>
      <c r="I170" s="10"/>
      <c r="J170" s="10"/>
      <c r="K170" s="10"/>
      <c r="L170" s="10"/>
      <c r="M170" s="10"/>
    </row>
    <row r="171" spans="1:27" x14ac:dyDescent="0.25">
      <c r="A171"/>
      <c r="H171" s="10"/>
      <c r="I171" s="10"/>
      <c r="J171" s="10"/>
      <c r="K171" s="10"/>
      <c r="L171" s="10"/>
      <c r="M171" s="10"/>
    </row>
    <row r="172" spans="1:27" x14ac:dyDescent="0.2">
      <c r="A172" s="108"/>
      <c r="H172" s="10"/>
      <c r="I172" s="10"/>
      <c r="J172" s="10"/>
      <c r="K172" s="10"/>
      <c r="L172" s="10"/>
      <c r="M172" s="10"/>
    </row>
    <row r="173" spans="1:27" x14ac:dyDescent="0.25">
      <c r="A173"/>
      <c r="H173" s="10"/>
      <c r="I173" s="10"/>
      <c r="J173" s="10"/>
      <c r="K173" s="10"/>
      <c r="L173" s="10"/>
      <c r="M173" s="10"/>
    </row>
    <row r="174" spans="1:27" ht="14.25" customHeight="1" x14ac:dyDescent="0.2">
      <c r="A174" s="108"/>
      <c r="H174" s="10"/>
      <c r="I174" s="10"/>
      <c r="J174" s="10"/>
      <c r="K174" s="10"/>
      <c r="L174" s="10"/>
      <c r="M174" s="10"/>
    </row>
    <row r="175" spans="1:27" ht="19.5" customHeight="1" x14ac:dyDescent="0.25">
      <c r="A175"/>
      <c r="H175" s="10"/>
      <c r="I175" s="10"/>
      <c r="J175" s="10"/>
      <c r="K175" s="10"/>
      <c r="L175" s="10"/>
      <c r="M175" s="10"/>
    </row>
    <row r="176" spans="1:27" ht="19.5" customHeight="1" x14ac:dyDescent="0.2">
      <c r="A176" s="108"/>
      <c r="H176" s="10"/>
      <c r="I176" s="10"/>
      <c r="J176" s="10"/>
      <c r="K176" s="10"/>
      <c r="L176" s="10"/>
      <c r="M176" s="10"/>
    </row>
    <row r="177" spans="1:13" x14ac:dyDescent="0.2">
      <c r="A177" s="108"/>
      <c r="H177" s="10"/>
      <c r="I177" s="10"/>
      <c r="J177" s="10"/>
      <c r="K177" s="10"/>
      <c r="L177" s="10"/>
      <c r="M177" s="10"/>
    </row>
    <row r="178" spans="1:13" x14ac:dyDescent="0.2">
      <c r="A178" s="108"/>
      <c r="H178" s="10"/>
      <c r="I178" s="10"/>
      <c r="J178" s="10"/>
      <c r="K178" s="10"/>
      <c r="L178" s="10"/>
      <c r="M178" s="10"/>
    </row>
    <row r="179" spans="1:13" x14ac:dyDescent="0.25">
      <c r="H179" s="10"/>
      <c r="I179" s="10"/>
      <c r="J179" s="10"/>
      <c r="K179" s="10"/>
      <c r="L179" s="10"/>
      <c r="M179" s="10"/>
    </row>
    <row r="180" spans="1:13" x14ac:dyDescent="0.25">
      <c r="H180" s="10"/>
      <c r="I180" s="10"/>
      <c r="J180" s="10"/>
      <c r="K180" s="10"/>
      <c r="L180" s="10"/>
      <c r="M180" s="10"/>
    </row>
  </sheetData>
  <mergeCells count="1415">
    <mergeCell ref="H29:I29"/>
    <mergeCell ref="J30:K30"/>
    <mergeCell ref="L31:M31"/>
    <mergeCell ref="L32:M32"/>
    <mergeCell ref="L46:M46"/>
    <mergeCell ref="F33:G33"/>
    <mergeCell ref="F34:G34"/>
    <mergeCell ref="F35:G35"/>
    <mergeCell ref="F36:G36"/>
    <mergeCell ref="F29:G29"/>
    <mergeCell ref="F30:G30"/>
    <mergeCell ref="F31:G31"/>
    <mergeCell ref="F32:G32"/>
    <mergeCell ref="H94:I94"/>
    <mergeCell ref="J94:K94"/>
    <mergeCell ref="L94:M94"/>
    <mergeCell ref="N94:O94"/>
    <mergeCell ref="H70:I70"/>
    <mergeCell ref="J70:K70"/>
    <mergeCell ref="L70:M70"/>
    <mergeCell ref="N70:O70"/>
    <mergeCell ref="N61:O61"/>
    <mergeCell ref="L34:M34"/>
    <mergeCell ref="L35:M35"/>
    <mergeCell ref="L36:M36"/>
    <mergeCell ref="N33:O33"/>
    <mergeCell ref="N34:O34"/>
    <mergeCell ref="N35:O35"/>
    <mergeCell ref="N36:O36"/>
    <mergeCell ref="H40:I40"/>
    <mergeCell ref="L40:M40"/>
    <mergeCell ref="N40:O40"/>
    <mergeCell ref="P94:Q94"/>
    <mergeCell ref="R94:S94"/>
    <mergeCell ref="T94:U94"/>
    <mergeCell ref="V94:W94"/>
    <mergeCell ref="X94:Y94"/>
    <mergeCell ref="Z94:AA94"/>
    <mergeCell ref="AB94:AC94"/>
    <mergeCell ref="AD94:AE94"/>
    <mergeCell ref="H92:I92"/>
    <mergeCell ref="J92:K92"/>
    <mergeCell ref="L92:M92"/>
    <mergeCell ref="N92:O92"/>
    <mergeCell ref="P92:Q92"/>
    <mergeCell ref="R92:S92"/>
    <mergeCell ref="T92:U92"/>
    <mergeCell ref="V92:W92"/>
    <mergeCell ref="X92:Y92"/>
    <mergeCell ref="Z92:AA92"/>
    <mergeCell ref="AB92:AC92"/>
    <mergeCell ref="AD92:AE92"/>
    <mergeCell ref="H93:I93"/>
    <mergeCell ref="J93:K93"/>
    <mergeCell ref="L93:M93"/>
    <mergeCell ref="N93:O93"/>
    <mergeCell ref="P93:Q93"/>
    <mergeCell ref="R93:S93"/>
    <mergeCell ref="T93:U93"/>
    <mergeCell ref="V93:W93"/>
    <mergeCell ref="X93:Y93"/>
    <mergeCell ref="Z93:AA93"/>
    <mergeCell ref="AB93:AC93"/>
    <mergeCell ref="AD93:AE93"/>
    <mergeCell ref="A1:C6"/>
    <mergeCell ref="L15:M15"/>
    <mergeCell ref="L16:M16"/>
    <mergeCell ref="P15:Q15"/>
    <mergeCell ref="P16:Q16"/>
    <mergeCell ref="A128:C128"/>
    <mergeCell ref="A129:C129"/>
    <mergeCell ref="A130:C130"/>
    <mergeCell ref="A131:C131"/>
    <mergeCell ref="A133:B133"/>
    <mergeCell ref="E129:E132"/>
    <mergeCell ref="H25:I25"/>
    <mergeCell ref="J25:K25"/>
    <mergeCell ref="L25:M25"/>
    <mergeCell ref="N25:O25"/>
    <mergeCell ref="P25:Q25"/>
    <mergeCell ref="R25:S25"/>
    <mergeCell ref="H105:I105"/>
    <mergeCell ref="J105:K105"/>
    <mergeCell ref="H106:I106"/>
    <mergeCell ref="J106:K106"/>
    <mergeCell ref="H86:I86"/>
    <mergeCell ref="J86:K86"/>
    <mergeCell ref="L86:M86"/>
    <mergeCell ref="N86:O86"/>
    <mergeCell ref="P86:Q86"/>
    <mergeCell ref="R86:S86"/>
    <mergeCell ref="F83:F86"/>
    <mergeCell ref="F87:F91"/>
    <mergeCell ref="J87:K87"/>
    <mergeCell ref="L106:M106"/>
    <mergeCell ref="N106:O106"/>
    <mergeCell ref="P106:Q106"/>
    <mergeCell ref="R106:S106"/>
    <mergeCell ref="T106:U106"/>
    <mergeCell ref="E7:M8"/>
    <mergeCell ref="E9:M10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J75:K75"/>
    <mergeCell ref="L75:M75"/>
    <mergeCell ref="N75:O75"/>
    <mergeCell ref="P75:Q75"/>
    <mergeCell ref="R75:S75"/>
    <mergeCell ref="T75:U75"/>
    <mergeCell ref="V75:W75"/>
    <mergeCell ref="Z75:AA75"/>
    <mergeCell ref="H72:I72"/>
    <mergeCell ref="J72:K72"/>
    <mergeCell ref="L72:M72"/>
    <mergeCell ref="N72:O72"/>
    <mergeCell ref="P72:Q72"/>
    <mergeCell ref="R72:S72"/>
    <mergeCell ref="Z104:AA104"/>
    <mergeCell ref="R103:S103"/>
    <mergeCell ref="R100:S100"/>
    <mergeCell ref="AB127:AC127"/>
    <mergeCell ref="AD127:AE127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F80:G80"/>
    <mergeCell ref="H103:I103"/>
    <mergeCell ref="J103:K103"/>
    <mergeCell ref="H104:I104"/>
    <mergeCell ref="J104:K104"/>
    <mergeCell ref="V106:W106"/>
    <mergeCell ref="X106:Y106"/>
    <mergeCell ref="Z106:AA106"/>
    <mergeCell ref="AB106:AC106"/>
    <mergeCell ref="AD106:AE106"/>
    <mergeCell ref="L104:M104"/>
    <mergeCell ref="N104:O104"/>
    <mergeCell ref="P104:Q104"/>
    <mergeCell ref="R104:S104"/>
    <mergeCell ref="T104:U104"/>
    <mergeCell ref="V104:W104"/>
    <mergeCell ref="X104:Y104"/>
    <mergeCell ref="A11:A12"/>
    <mergeCell ref="B11:B12"/>
    <mergeCell ref="C11:C12"/>
    <mergeCell ref="D11:D12"/>
    <mergeCell ref="E11:E12"/>
    <mergeCell ref="F11:G12"/>
    <mergeCell ref="H11:I12"/>
    <mergeCell ref="J11:K12"/>
    <mergeCell ref="L11:M12"/>
    <mergeCell ref="N11:O12"/>
    <mergeCell ref="P11:Q12"/>
    <mergeCell ref="R11:S12"/>
    <mergeCell ref="T11:U12"/>
    <mergeCell ref="V11:W12"/>
    <mergeCell ref="X11:Y12"/>
    <mergeCell ref="Z11:AA12"/>
    <mergeCell ref="AB11:AC12"/>
    <mergeCell ref="AF11:AF12"/>
    <mergeCell ref="AG11:AG12"/>
    <mergeCell ref="AH11:AH12"/>
    <mergeCell ref="AJ11:AJ12"/>
    <mergeCell ref="AI11:AI12"/>
    <mergeCell ref="AD11:AE12"/>
    <mergeCell ref="AG37:AG47"/>
    <mergeCell ref="AG48:AG57"/>
    <mergeCell ref="R53:S53"/>
    <mergeCell ref="V52:W52"/>
    <mergeCell ref="Z52:AA52"/>
    <mergeCell ref="AB52:AC52"/>
    <mergeCell ref="AD52:AE52"/>
    <mergeCell ref="X53:Y53"/>
    <mergeCell ref="Z53:AA53"/>
    <mergeCell ref="AB53:AC53"/>
    <mergeCell ref="AD53:AE53"/>
    <mergeCell ref="Z26:AA26"/>
    <mergeCell ref="AB26:AC26"/>
    <mergeCell ref="T25:U25"/>
    <mergeCell ref="V25:W25"/>
    <mergeCell ref="X25:Y25"/>
    <mergeCell ref="Z25:AA25"/>
    <mergeCell ref="AB25:AC25"/>
    <mergeCell ref="AD25:AE25"/>
    <mergeCell ref="X45:Y45"/>
    <mergeCell ref="R44:S44"/>
    <mergeCell ref="AD26:AE26"/>
    <mergeCell ref="AD40:AE40"/>
    <mergeCell ref="AD33:AE33"/>
    <mergeCell ref="R34:S34"/>
    <mergeCell ref="T34:U34"/>
    <mergeCell ref="AB104:AC104"/>
    <mergeCell ref="AD104:AE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AB105:AC105"/>
    <mergeCell ref="AD105:AE105"/>
    <mergeCell ref="AD101:AE101"/>
    <mergeCell ref="V98:W98"/>
    <mergeCell ref="X98:Y98"/>
    <mergeCell ref="Z98:AA98"/>
    <mergeCell ref="AB98:AC98"/>
    <mergeCell ref="AD98:AE98"/>
    <mergeCell ref="L103:M103"/>
    <mergeCell ref="N103:O103"/>
    <mergeCell ref="P103:Q103"/>
    <mergeCell ref="N98:O98"/>
    <mergeCell ref="P98:Q98"/>
    <mergeCell ref="T103:U103"/>
    <mergeCell ref="V103:W103"/>
    <mergeCell ref="X103:Y103"/>
    <mergeCell ref="Z103:AA103"/>
    <mergeCell ref="AB103:AC103"/>
    <mergeCell ref="AD103:AE103"/>
    <mergeCell ref="Z102:AA102"/>
    <mergeCell ref="V101:W101"/>
    <mergeCell ref="X101:Y101"/>
    <mergeCell ref="AB70:AC70"/>
    <mergeCell ref="AD70:AE70"/>
    <mergeCell ref="AB75:AC75"/>
    <mergeCell ref="AD75:AE75"/>
    <mergeCell ref="V74:W74"/>
    <mergeCell ref="X74:Y74"/>
    <mergeCell ref="Z74:AA74"/>
    <mergeCell ref="AB74:AC74"/>
    <mergeCell ref="AD74:AE74"/>
    <mergeCell ref="T72:U72"/>
    <mergeCell ref="V72:W72"/>
    <mergeCell ref="X72:Y72"/>
    <mergeCell ref="AB72:AC72"/>
    <mergeCell ref="AD72:AE72"/>
    <mergeCell ref="X75:Y75"/>
    <mergeCell ref="T86:U86"/>
    <mergeCell ref="V86:W86"/>
    <mergeCell ref="X86:Y86"/>
    <mergeCell ref="Z86:AA86"/>
    <mergeCell ref="AB86:AC86"/>
    <mergeCell ref="V83:W83"/>
    <mergeCell ref="X83:Y83"/>
    <mergeCell ref="R83:S83"/>
    <mergeCell ref="T83:U83"/>
    <mergeCell ref="Z85:AA85"/>
    <mergeCell ref="AB85:AC85"/>
    <mergeCell ref="AD85:AE85"/>
    <mergeCell ref="AB73:AC73"/>
    <mergeCell ref="AD73:AE73"/>
    <mergeCell ref="Z96:AA96"/>
    <mergeCell ref="AB96:AC96"/>
    <mergeCell ref="AD96:AE96"/>
    <mergeCell ref="AB101:AC101"/>
    <mergeCell ref="X97:Y97"/>
    <mergeCell ref="Z97:AA97"/>
    <mergeCell ref="AB97:AC97"/>
    <mergeCell ref="AD97:AE97"/>
    <mergeCell ref="T100:U100"/>
    <mergeCell ref="V100:W100"/>
    <mergeCell ref="X100:Y100"/>
    <mergeCell ref="Z100:AA100"/>
    <mergeCell ref="V73:W73"/>
    <mergeCell ref="X73:Y73"/>
    <mergeCell ref="Z76:AA76"/>
    <mergeCell ref="AB76:AC76"/>
    <mergeCell ref="AD76:AE76"/>
    <mergeCell ref="N57:O57"/>
    <mergeCell ref="P57:Q57"/>
    <mergeCell ref="R54:S54"/>
    <mergeCell ref="T54:U54"/>
    <mergeCell ref="R57:S57"/>
    <mergeCell ref="T57:U57"/>
    <mergeCell ref="X54:Y54"/>
    <mergeCell ref="Z54:AA54"/>
    <mergeCell ref="N56:O56"/>
    <mergeCell ref="P56:Q56"/>
    <mergeCell ref="R56:S56"/>
    <mergeCell ref="T56:U56"/>
    <mergeCell ref="V56:W56"/>
    <mergeCell ref="X56:Y56"/>
    <mergeCell ref="Z56:AA56"/>
    <mergeCell ref="J60:K60"/>
    <mergeCell ref="L60:M60"/>
    <mergeCell ref="N60:O60"/>
    <mergeCell ref="P60:Q60"/>
    <mergeCell ref="T60:U60"/>
    <mergeCell ref="V60:W60"/>
    <mergeCell ref="X60:Y60"/>
    <mergeCell ref="Z34:AA34"/>
    <mergeCell ref="AB34:AC34"/>
    <mergeCell ref="AD34:AE34"/>
    <mergeCell ref="R35:S35"/>
    <mergeCell ref="T35:U35"/>
    <mergeCell ref="V35:W35"/>
    <mergeCell ref="X35:Y35"/>
    <mergeCell ref="Z35:AA35"/>
    <mergeCell ref="X67:Y67"/>
    <mergeCell ref="T65:U65"/>
    <mergeCell ref="V65:W65"/>
    <mergeCell ref="X65:Y65"/>
    <mergeCell ref="Z65:AA65"/>
    <mergeCell ref="AB65:AC65"/>
    <mergeCell ref="AD65:AE65"/>
    <mergeCell ref="Z64:AA64"/>
    <mergeCell ref="AB64:AC64"/>
    <mergeCell ref="AD64:AE64"/>
    <mergeCell ref="AB54:AC54"/>
    <mergeCell ref="AD54:AE54"/>
    <mergeCell ref="AB57:AC57"/>
    <mergeCell ref="AD57:AE57"/>
    <mergeCell ref="R65:S65"/>
    <mergeCell ref="AB56:AC56"/>
    <mergeCell ref="Z66:AA66"/>
    <mergeCell ref="AB66:AC66"/>
    <mergeCell ref="AD66:AE66"/>
    <mergeCell ref="R60:S60"/>
    <mergeCell ref="R39:S39"/>
    <mergeCell ref="T39:U39"/>
    <mergeCell ref="R61:S61"/>
    <mergeCell ref="T61:U61"/>
    <mergeCell ref="D48:D57"/>
    <mergeCell ref="F53:G53"/>
    <mergeCell ref="F57:G57"/>
    <mergeCell ref="F54:G54"/>
    <mergeCell ref="J41:K41"/>
    <mergeCell ref="L41:M41"/>
    <mergeCell ref="H41:I41"/>
    <mergeCell ref="P41:Q41"/>
    <mergeCell ref="R41:S41"/>
    <mergeCell ref="T41:U41"/>
    <mergeCell ref="V41:W41"/>
    <mergeCell ref="X41:Y41"/>
    <mergeCell ref="Z41:AA41"/>
    <mergeCell ref="AB41:AC41"/>
    <mergeCell ref="AD41:AE41"/>
    <mergeCell ref="H56:I56"/>
    <mergeCell ref="J56:K56"/>
    <mergeCell ref="L56:M56"/>
    <mergeCell ref="Z51:AA51"/>
    <mergeCell ref="AB51:AC51"/>
    <mergeCell ref="AD51:AE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V54:W54"/>
    <mergeCell ref="J52:K52"/>
    <mergeCell ref="H39:I39"/>
    <mergeCell ref="J39:K39"/>
    <mergeCell ref="L39:M39"/>
    <mergeCell ref="N39:O39"/>
    <mergeCell ref="P39:Q39"/>
    <mergeCell ref="R36:S36"/>
    <mergeCell ref="T36:U36"/>
    <mergeCell ref="AD122:AE122"/>
    <mergeCell ref="Z119:AA119"/>
    <mergeCell ref="AB119:AC119"/>
    <mergeCell ref="AD119:AE119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AD56:AE56"/>
    <mergeCell ref="AB120:AC120"/>
    <mergeCell ref="AD120:AE120"/>
    <mergeCell ref="H119:I119"/>
    <mergeCell ref="J119:K119"/>
    <mergeCell ref="L119:M119"/>
    <mergeCell ref="P61:Q61"/>
    <mergeCell ref="V61:W61"/>
    <mergeCell ref="X61:Y61"/>
    <mergeCell ref="Z61:AA61"/>
    <mergeCell ref="H57:I57"/>
    <mergeCell ref="R119:S119"/>
    <mergeCell ref="T119:U119"/>
    <mergeCell ref="V119:W119"/>
    <mergeCell ref="X119:Y119"/>
    <mergeCell ref="Z117:AA117"/>
    <mergeCell ref="H52:I52"/>
    <mergeCell ref="N54:O54"/>
    <mergeCell ref="P54:Q5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P117:Q117"/>
    <mergeCell ref="R117:S117"/>
    <mergeCell ref="T117:U117"/>
    <mergeCell ref="V117:W117"/>
    <mergeCell ref="X117:Y117"/>
    <mergeCell ref="Z115:AA115"/>
    <mergeCell ref="Z113:AA113"/>
    <mergeCell ref="Z111:AA111"/>
    <mergeCell ref="Z110:AA110"/>
    <mergeCell ref="H108:I108"/>
    <mergeCell ref="J108:K108"/>
    <mergeCell ref="L108:M108"/>
    <mergeCell ref="J57:K57"/>
    <mergeCell ref="L57:M57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AB123:AC123"/>
    <mergeCell ref="AD123:AE123"/>
    <mergeCell ref="AB117:AC117"/>
    <mergeCell ref="AD117:AE117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AB118:AC118"/>
    <mergeCell ref="AD118:AE118"/>
    <mergeCell ref="H117:I117"/>
    <mergeCell ref="J117:K117"/>
    <mergeCell ref="L117:M117"/>
    <mergeCell ref="N117:O117"/>
    <mergeCell ref="N119:O119"/>
    <mergeCell ref="P119:Q119"/>
    <mergeCell ref="AB115:AC115"/>
    <mergeCell ref="AD115:AE115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AB113:AC113"/>
    <mergeCell ref="AD113:AE113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AB114:AC114"/>
    <mergeCell ref="AD114:AE114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AB111:AC111"/>
    <mergeCell ref="AD111:AE111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AB112:AC112"/>
    <mergeCell ref="AD112:AE112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AB110:AC110"/>
    <mergeCell ref="AD110:AE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P108:Q108"/>
    <mergeCell ref="R108:S108"/>
    <mergeCell ref="T108:U108"/>
    <mergeCell ref="V108:W108"/>
    <mergeCell ref="X108:Y108"/>
    <mergeCell ref="Z108:AA108"/>
    <mergeCell ref="AB108:AC108"/>
    <mergeCell ref="AD108:AE108"/>
    <mergeCell ref="H109:I109"/>
    <mergeCell ref="Z107:AA107"/>
    <mergeCell ref="AB107:AC107"/>
    <mergeCell ref="AD107:AE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N108:O108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Z99:AA99"/>
    <mergeCell ref="AB99:AC99"/>
    <mergeCell ref="AD99:AE99"/>
    <mergeCell ref="H100:I100"/>
    <mergeCell ref="J100:K100"/>
    <mergeCell ref="L100:M100"/>
    <mergeCell ref="N100:O100"/>
    <mergeCell ref="P100:Q100"/>
    <mergeCell ref="H96:I96"/>
    <mergeCell ref="J96:K96"/>
    <mergeCell ref="L96:M96"/>
    <mergeCell ref="N96:O96"/>
    <mergeCell ref="P96:Q96"/>
    <mergeCell ref="R96:S96"/>
    <mergeCell ref="T96:U96"/>
    <mergeCell ref="V96:W96"/>
    <mergeCell ref="X96:Y96"/>
    <mergeCell ref="H97:I97"/>
    <mergeCell ref="J97:K97"/>
    <mergeCell ref="L97:M97"/>
    <mergeCell ref="N97:O97"/>
    <mergeCell ref="P97:Q97"/>
    <mergeCell ref="R97:S97"/>
    <mergeCell ref="T97:U97"/>
    <mergeCell ref="V97:W97"/>
    <mergeCell ref="AB102:AC102"/>
    <mergeCell ref="AD102:AE102"/>
    <mergeCell ref="H101:I101"/>
    <mergeCell ref="J101:K101"/>
    <mergeCell ref="L101:M101"/>
    <mergeCell ref="N101:O101"/>
    <mergeCell ref="P101:Q101"/>
    <mergeCell ref="R101:S101"/>
    <mergeCell ref="T101:U101"/>
    <mergeCell ref="H98:I98"/>
    <mergeCell ref="J98:K98"/>
    <mergeCell ref="L98:M98"/>
    <mergeCell ref="H102:I102"/>
    <mergeCell ref="J102:K102"/>
    <mergeCell ref="L102:M102"/>
    <mergeCell ref="N102:O102"/>
    <mergeCell ref="P102:Q102"/>
    <mergeCell ref="R102:S102"/>
    <mergeCell ref="T102:U102"/>
    <mergeCell ref="V102:W102"/>
    <mergeCell ref="X102:Y102"/>
    <mergeCell ref="T99:U99"/>
    <mergeCell ref="V99:W99"/>
    <mergeCell ref="X99:Y99"/>
    <mergeCell ref="R98:S98"/>
    <mergeCell ref="T98:U98"/>
    <mergeCell ref="Z101:AA101"/>
    <mergeCell ref="H85:I85"/>
    <mergeCell ref="J85:K85"/>
    <mergeCell ref="L85:M85"/>
    <mergeCell ref="N85:O85"/>
    <mergeCell ref="P85:Q85"/>
    <mergeCell ref="R85:S85"/>
    <mergeCell ref="T85:U85"/>
    <mergeCell ref="V85:W85"/>
    <mergeCell ref="X85:Y85"/>
    <mergeCell ref="Z91:AA91"/>
    <mergeCell ref="AB91:AC91"/>
    <mergeCell ref="AD91:AE91"/>
    <mergeCell ref="L88:M88"/>
    <mergeCell ref="P89:Q89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T90:U90"/>
    <mergeCell ref="AB90:AC90"/>
    <mergeCell ref="AD86:AE86"/>
    <mergeCell ref="H82:I82"/>
    <mergeCell ref="J82:K82"/>
    <mergeCell ref="L82:M82"/>
    <mergeCell ref="N82:O82"/>
    <mergeCell ref="P82:Q82"/>
    <mergeCell ref="R82:S82"/>
    <mergeCell ref="T82:U82"/>
    <mergeCell ref="V82:W82"/>
    <mergeCell ref="X82:Y82"/>
    <mergeCell ref="Z82:AA82"/>
    <mergeCell ref="AB82:AC82"/>
    <mergeCell ref="AD82:AE82"/>
    <mergeCell ref="Z83:AA83"/>
    <mergeCell ref="AB83:AC83"/>
    <mergeCell ref="AD83:AE83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Z84:AA84"/>
    <mergeCell ref="AB84:AC84"/>
    <mergeCell ref="AD84:AE84"/>
    <mergeCell ref="H83:I83"/>
    <mergeCell ref="J83:K83"/>
    <mergeCell ref="L83:M83"/>
    <mergeCell ref="N83:O83"/>
    <mergeCell ref="P83:Q83"/>
    <mergeCell ref="AB80:AC80"/>
    <mergeCell ref="AD80:AE80"/>
    <mergeCell ref="R76:S76"/>
    <mergeCell ref="T76:U76"/>
    <mergeCell ref="V76:W76"/>
    <mergeCell ref="X76:Y76"/>
    <mergeCell ref="Z78:AA78"/>
    <mergeCell ref="AB78:AC78"/>
    <mergeCell ref="AD78:AE78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H78:I78"/>
    <mergeCell ref="V77:W77"/>
    <mergeCell ref="X77:Y77"/>
    <mergeCell ref="T74:U74"/>
    <mergeCell ref="Z72:AA72"/>
    <mergeCell ref="N69:O69"/>
    <mergeCell ref="P69:Q69"/>
    <mergeCell ref="R69:S69"/>
    <mergeCell ref="T69:U69"/>
    <mergeCell ref="V69:W69"/>
    <mergeCell ref="X69:Y69"/>
    <mergeCell ref="Z69:AA69"/>
    <mergeCell ref="L69:M69"/>
    <mergeCell ref="H71:I71"/>
    <mergeCell ref="H80:I80"/>
    <mergeCell ref="J80:K80"/>
    <mergeCell ref="L80:M80"/>
    <mergeCell ref="N80:O80"/>
    <mergeCell ref="P80:Q80"/>
    <mergeCell ref="R80:S80"/>
    <mergeCell ref="T80:U80"/>
    <mergeCell ref="V80:W80"/>
    <mergeCell ref="X80:Y80"/>
    <mergeCell ref="Z80:AA80"/>
    <mergeCell ref="J78:K78"/>
    <mergeCell ref="L78:M78"/>
    <mergeCell ref="N78:O78"/>
    <mergeCell ref="P78:Q78"/>
    <mergeCell ref="R78:S78"/>
    <mergeCell ref="T78:U78"/>
    <mergeCell ref="V78:W78"/>
    <mergeCell ref="X78:Y78"/>
    <mergeCell ref="Z73:AA73"/>
    <mergeCell ref="P70:Q70"/>
    <mergeCell ref="R70:S70"/>
    <mergeCell ref="T70:U70"/>
    <mergeCell ref="V70:W70"/>
    <mergeCell ref="X70:Y70"/>
    <mergeCell ref="Z70:AA70"/>
    <mergeCell ref="H73:I73"/>
    <mergeCell ref="J73:K73"/>
    <mergeCell ref="L73:M73"/>
    <mergeCell ref="N73:O73"/>
    <mergeCell ref="P73:Q73"/>
    <mergeCell ref="R73:S73"/>
    <mergeCell ref="T73:U73"/>
    <mergeCell ref="H77:I77"/>
    <mergeCell ref="J77:K77"/>
    <mergeCell ref="L77:M77"/>
    <mergeCell ref="N77:O77"/>
    <mergeCell ref="P77:Q77"/>
    <mergeCell ref="J76:K76"/>
    <mergeCell ref="L76:M76"/>
    <mergeCell ref="N76:O76"/>
    <mergeCell ref="R77:S77"/>
    <mergeCell ref="T77:U77"/>
    <mergeCell ref="AD67:AE67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H67:I67"/>
    <mergeCell ref="J67:K67"/>
    <mergeCell ref="L67:M67"/>
    <mergeCell ref="N67:O67"/>
    <mergeCell ref="P67:Q67"/>
    <mergeCell ref="R67:S67"/>
    <mergeCell ref="T67:U67"/>
    <mergeCell ref="V67:W67"/>
    <mergeCell ref="AD69:AE69"/>
    <mergeCell ref="Z63:AA63"/>
    <mergeCell ref="H63:I63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J63:K63"/>
    <mergeCell ref="L63:M63"/>
    <mergeCell ref="N63:O63"/>
    <mergeCell ref="P63:Q63"/>
    <mergeCell ref="R63:S63"/>
    <mergeCell ref="T63:U63"/>
    <mergeCell ref="V63:W63"/>
    <mergeCell ref="X63:Y63"/>
    <mergeCell ref="H66:I66"/>
    <mergeCell ref="J66:K66"/>
    <mergeCell ref="L66:M66"/>
    <mergeCell ref="N66:O66"/>
    <mergeCell ref="P66:Q66"/>
    <mergeCell ref="R66:S66"/>
    <mergeCell ref="T66:U66"/>
    <mergeCell ref="V66:W66"/>
    <mergeCell ref="X66:Y66"/>
    <mergeCell ref="H69:I69"/>
    <mergeCell ref="J69:K69"/>
    <mergeCell ref="Z67:AA67"/>
    <mergeCell ref="AD61:AE61"/>
    <mergeCell ref="Z58:AA58"/>
    <mergeCell ref="AB58:AC58"/>
    <mergeCell ref="AD58:AE58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H60:I60"/>
    <mergeCell ref="H61:I61"/>
    <mergeCell ref="J61:K61"/>
    <mergeCell ref="L61:M61"/>
    <mergeCell ref="AD49:AE49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H49:I49"/>
    <mergeCell ref="J49:K49"/>
    <mergeCell ref="L49:M49"/>
    <mergeCell ref="N49:O49"/>
    <mergeCell ref="V47:W47"/>
    <mergeCell ref="X47:Y47"/>
    <mergeCell ref="L52:M52"/>
    <mergeCell ref="N52:O52"/>
    <mergeCell ref="P52:Q52"/>
    <mergeCell ref="H53:I53"/>
    <mergeCell ref="J53:K53"/>
    <mergeCell ref="L53:M53"/>
    <mergeCell ref="N53:O53"/>
    <mergeCell ref="P53:Q53"/>
    <mergeCell ref="H54:I54"/>
    <mergeCell ref="J54:K54"/>
    <mergeCell ref="L54:M54"/>
    <mergeCell ref="R52:S52"/>
    <mergeCell ref="T53:U53"/>
    <mergeCell ref="Z49:AA49"/>
    <mergeCell ref="AB49:AC49"/>
    <mergeCell ref="V42:W42"/>
    <mergeCell ref="X42:Y42"/>
    <mergeCell ref="Z42:AA42"/>
    <mergeCell ref="AB42:AC42"/>
    <mergeCell ref="AD42:AE42"/>
    <mergeCell ref="P49:Q49"/>
    <mergeCell ref="R49:S49"/>
    <mergeCell ref="T49:U49"/>
    <mergeCell ref="V49:W49"/>
    <mergeCell ref="X49:Y49"/>
    <mergeCell ref="Z47:AA47"/>
    <mergeCell ref="AB47:AC47"/>
    <mergeCell ref="AD47:AE47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H47:I47"/>
    <mergeCell ref="J47:K47"/>
    <mergeCell ref="L47:M47"/>
    <mergeCell ref="N47:O47"/>
    <mergeCell ref="P47:Q47"/>
    <mergeCell ref="R47:S47"/>
    <mergeCell ref="T47:U4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9:AA39"/>
    <mergeCell ref="AB39:AC39"/>
    <mergeCell ref="AD39:AE39"/>
    <mergeCell ref="Z37:AA37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H42:I42"/>
    <mergeCell ref="J42:K42"/>
    <mergeCell ref="L42:M42"/>
    <mergeCell ref="N42:O42"/>
    <mergeCell ref="P42:Q42"/>
    <mergeCell ref="R42:S42"/>
    <mergeCell ref="T42:U42"/>
    <mergeCell ref="R40:S40"/>
    <mergeCell ref="T40:U40"/>
    <mergeCell ref="V40:W40"/>
    <mergeCell ref="X40:Y40"/>
    <mergeCell ref="Z40:AA40"/>
    <mergeCell ref="AB40:AC40"/>
    <mergeCell ref="J40:K40"/>
    <mergeCell ref="AB35:AC35"/>
    <mergeCell ref="AD35:AE35"/>
    <mergeCell ref="V36:W36"/>
    <mergeCell ref="X36:Y36"/>
    <mergeCell ref="Z36:AA36"/>
    <mergeCell ref="AB36:AC36"/>
    <mergeCell ref="AD36:AE36"/>
    <mergeCell ref="R33:S33"/>
    <mergeCell ref="T33:U33"/>
    <mergeCell ref="V33:W33"/>
    <mergeCell ref="X33:Y33"/>
    <mergeCell ref="Z33:AA33"/>
    <mergeCell ref="AB33:AC33"/>
    <mergeCell ref="L33:M33"/>
    <mergeCell ref="V39:W39"/>
    <mergeCell ref="X39:Y39"/>
    <mergeCell ref="AB37:AC37"/>
    <mergeCell ref="AD37:AE37"/>
    <mergeCell ref="P40:Q40"/>
    <mergeCell ref="P33:Q33"/>
    <mergeCell ref="P34:Q34"/>
    <mergeCell ref="P35:Q35"/>
    <mergeCell ref="P36:Q36"/>
    <mergeCell ref="V34:W34"/>
    <mergeCell ref="X34:Y34"/>
    <mergeCell ref="Z28:AA28"/>
    <mergeCell ref="AB28:AC28"/>
    <mergeCell ref="AD28:AE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4:AA24"/>
    <mergeCell ref="AB24:AC24"/>
    <mergeCell ref="AD24:AE24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L26:M26"/>
    <mergeCell ref="H26:I26"/>
    <mergeCell ref="J26:K26"/>
    <mergeCell ref="P26:Q26"/>
    <mergeCell ref="R26:S26"/>
    <mergeCell ref="T26:U26"/>
    <mergeCell ref="V26:W26"/>
    <mergeCell ref="X26:Y26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N26:O26"/>
    <mergeCell ref="Z23:AA23"/>
    <mergeCell ref="AB23:AC23"/>
    <mergeCell ref="AD23:AE23"/>
    <mergeCell ref="V18:W18"/>
    <mergeCell ref="X18:Y18"/>
    <mergeCell ref="Z20:AA20"/>
    <mergeCell ref="AB20:AC20"/>
    <mergeCell ref="AD20:AE20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18:AA18"/>
    <mergeCell ref="AB18:AC18"/>
    <mergeCell ref="AD18:AE18"/>
    <mergeCell ref="T17:U17"/>
    <mergeCell ref="V17:W17"/>
    <mergeCell ref="X17:Y17"/>
    <mergeCell ref="Z17:AA17"/>
    <mergeCell ref="AB17:AC17"/>
    <mergeCell ref="AD17:AE17"/>
    <mergeCell ref="AD13:AE13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J15:K15"/>
    <mergeCell ref="J16:K16"/>
    <mergeCell ref="L19:M19"/>
    <mergeCell ref="AK125:AM125"/>
    <mergeCell ref="D23:D27"/>
    <mergeCell ref="D13:D22"/>
    <mergeCell ref="N19:O19"/>
    <mergeCell ref="P19:Q19"/>
    <mergeCell ref="R19:S19"/>
    <mergeCell ref="E13:E22"/>
    <mergeCell ref="E59:E67"/>
    <mergeCell ref="E68:E69"/>
    <mergeCell ref="F68:G68"/>
    <mergeCell ref="F78:G78"/>
    <mergeCell ref="F49:G49"/>
    <mergeCell ref="F50:G50"/>
    <mergeCell ref="F59:F66"/>
    <mergeCell ref="E48:E57"/>
    <mergeCell ref="F48:G48"/>
    <mergeCell ref="F51:G51"/>
    <mergeCell ref="F58:G58"/>
    <mergeCell ref="D28:D36"/>
    <mergeCell ref="F70:G70"/>
    <mergeCell ref="F71:G71"/>
    <mergeCell ref="AG68:AG69"/>
    <mergeCell ref="AG59:AG67"/>
    <mergeCell ref="AB63:AC63"/>
    <mergeCell ref="AD63:AE63"/>
    <mergeCell ref="H17:I17"/>
    <mergeCell ref="J17:K17"/>
    <mergeCell ref="L17:M17"/>
    <mergeCell ref="N17:O17"/>
    <mergeCell ref="P17:Q17"/>
    <mergeCell ref="R17:S17"/>
    <mergeCell ref="A99:A120"/>
    <mergeCell ref="B99:B120"/>
    <mergeCell ref="C99:C120"/>
    <mergeCell ref="D99:D120"/>
    <mergeCell ref="C80:C98"/>
    <mergeCell ref="B141:C141"/>
    <mergeCell ref="E141:F141"/>
    <mergeCell ref="D121:D124"/>
    <mergeCell ref="C48:C57"/>
    <mergeCell ref="B48:B57"/>
    <mergeCell ref="B80:B98"/>
    <mergeCell ref="A80:A98"/>
    <mergeCell ref="D80:D98"/>
    <mergeCell ref="E23:E27"/>
    <mergeCell ref="F23:G23"/>
    <mergeCell ref="F26:G26"/>
    <mergeCell ref="F24:G24"/>
    <mergeCell ref="B13:B47"/>
    <mergeCell ref="C13:C47"/>
    <mergeCell ref="D37:D47"/>
    <mergeCell ref="F69:G69"/>
    <mergeCell ref="F67:G67"/>
    <mergeCell ref="A121:A124"/>
    <mergeCell ref="B121:B124"/>
    <mergeCell ref="C121:C124"/>
    <mergeCell ref="E121:E124"/>
    <mergeCell ref="F121:G121"/>
    <mergeCell ref="F27:G27"/>
    <mergeCell ref="F108:G108"/>
    <mergeCell ref="F92:F94"/>
    <mergeCell ref="F77:G77"/>
    <mergeCell ref="F82:G82"/>
    <mergeCell ref="AK11:AM11"/>
    <mergeCell ref="F16:G16"/>
    <mergeCell ref="F22:G22"/>
    <mergeCell ref="T19:U19"/>
    <mergeCell ref="V19:W19"/>
    <mergeCell ref="X19:Y19"/>
    <mergeCell ref="F14:G14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Z19:AA19"/>
    <mergeCell ref="AB19:AC19"/>
    <mergeCell ref="AD19:AE19"/>
    <mergeCell ref="H18:I18"/>
    <mergeCell ref="J18:K18"/>
    <mergeCell ref="L18:M18"/>
    <mergeCell ref="N18:O18"/>
    <mergeCell ref="P18:Q18"/>
    <mergeCell ref="R18:S18"/>
    <mergeCell ref="T18:U18"/>
    <mergeCell ref="F21:G21"/>
    <mergeCell ref="AD21:AE21"/>
    <mergeCell ref="H19:I19"/>
    <mergeCell ref="J19:K19"/>
    <mergeCell ref="Z122:AA122"/>
    <mergeCell ref="AB122:AC122"/>
    <mergeCell ref="J121:K121"/>
    <mergeCell ref="H65:I65"/>
    <mergeCell ref="J65:K65"/>
    <mergeCell ref="L65:M65"/>
    <mergeCell ref="N65:O65"/>
    <mergeCell ref="P65:Q65"/>
    <mergeCell ref="AB61:AC61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AB69:AC69"/>
    <mergeCell ref="AB67:AC67"/>
    <mergeCell ref="P76:Q76"/>
    <mergeCell ref="N71:O71"/>
    <mergeCell ref="P71:Q71"/>
    <mergeCell ref="R71:S71"/>
    <mergeCell ref="T71:U71"/>
    <mergeCell ref="V71:W71"/>
    <mergeCell ref="X71:Y71"/>
    <mergeCell ref="J74:K74"/>
    <mergeCell ref="L74:M74"/>
    <mergeCell ref="N74:O74"/>
    <mergeCell ref="P74:Q74"/>
    <mergeCell ref="R74:S74"/>
    <mergeCell ref="F118:F119"/>
    <mergeCell ref="AG99:AG120"/>
    <mergeCell ref="F109:G109"/>
    <mergeCell ref="F110:G110"/>
    <mergeCell ref="F111:F114"/>
    <mergeCell ref="F115:F117"/>
    <mergeCell ref="F95:F98"/>
    <mergeCell ref="F79:G79"/>
    <mergeCell ref="E71:E78"/>
    <mergeCell ref="F73:F75"/>
    <mergeCell ref="F76:G76"/>
    <mergeCell ref="AG71:AG78"/>
    <mergeCell ref="E80:E98"/>
    <mergeCell ref="F81:G81"/>
    <mergeCell ref="Z71:AA71"/>
    <mergeCell ref="AB71:AC71"/>
    <mergeCell ref="AD71:AE71"/>
    <mergeCell ref="J71:K71"/>
    <mergeCell ref="L71:M71"/>
    <mergeCell ref="E99:E120"/>
    <mergeCell ref="F99:G99"/>
    <mergeCell ref="F100:G100"/>
    <mergeCell ref="H99:I99"/>
    <mergeCell ref="J99:K99"/>
    <mergeCell ref="L99:M99"/>
    <mergeCell ref="N99:O99"/>
    <mergeCell ref="P99:Q99"/>
    <mergeCell ref="R99:S99"/>
    <mergeCell ref="Z77:AA77"/>
    <mergeCell ref="AB77:AC77"/>
    <mergeCell ref="AD77:AE77"/>
    <mergeCell ref="H76:I76"/>
    <mergeCell ref="N128:O128"/>
    <mergeCell ref="P128:Q128"/>
    <mergeCell ref="R128:S128"/>
    <mergeCell ref="F124:G124"/>
    <mergeCell ref="AF128:AI133"/>
    <mergeCell ref="V132:W132"/>
    <mergeCell ref="R130:S130"/>
    <mergeCell ref="AG121:AG124"/>
    <mergeCell ref="F122:G122"/>
    <mergeCell ref="F123:G123"/>
    <mergeCell ref="H121:I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AB121:AC121"/>
    <mergeCell ref="AD121:AE121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AB124:AC124"/>
    <mergeCell ref="AD124:AE124"/>
    <mergeCell ref="AJ128:AJ133"/>
    <mergeCell ref="F129:G129"/>
    <mergeCell ref="H129:I129"/>
    <mergeCell ref="J129:K129"/>
    <mergeCell ref="L129:M129"/>
    <mergeCell ref="N129:O129"/>
    <mergeCell ref="P129:Q129"/>
    <mergeCell ref="R129:S129"/>
    <mergeCell ref="T128:U128"/>
    <mergeCell ref="V128:W128"/>
    <mergeCell ref="X128:Y128"/>
    <mergeCell ref="Z128:AA128"/>
    <mergeCell ref="AB128:AC128"/>
    <mergeCell ref="AD128:AE128"/>
    <mergeCell ref="AD130:AE130"/>
    <mergeCell ref="F132:G132"/>
    <mergeCell ref="H132:I132"/>
    <mergeCell ref="Z132:AA132"/>
    <mergeCell ref="AB132:AC132"/>
    <mergeCell ref="AD132:AE132"/>
    <mergeCell ref="F131:G131"/>
    <mergeCell ref="H131:I131"/>
    <mergeCell ref="J131:K131"/>
    <mergeCell ref="L131:M131"/>
    <mergeCell ref="N131:O131"/>
    <mergeCell ref="P131:Q131"/>
    <mergeCell ref="F130:G130"/>
    <mergeCell ref="H130:I130"/>
    <mergeCell ref="X129:Y129"/>
    <mergeCell ref="Z129:AA129"/>
    <mergeCell ref="AB129:AC129"/>
    <mergeCell ref="AD129:AE129"/>
    <mergeCell ref="L139:O139"/>
    <mergeCell ref="K140:O140"/>
    <mergeCell ref="R137:T137"/>
    <mergeCell ref="R138:T138"/>
    <mergeCell ref="R139:T139"/>
    <mergeCell ref="R140:T140"/>
    <mergeCell ref="J132:K132"/>
    <mergeCell ref="L132:M132"/>
    <mergeCell ref="N132:O132"/>
    <mergeCell ref="P132:Q132"/>
    <mergeCell ref="T129:U129"/>
    <mergeCell ref="V129:W129"/>
    <mergeCell ref="J130:K130"/>
    <mergeCell ref="L130:M130"/>
    <mergeCell ref="N130:O130"/>
    <mergeCell ref="P130:Q130"/>
    <mergeCell ref="T130:U130"/>
    <mergeCell ref="V130:W130"/>
    <mergeCell ref="R132:S132"/>
    <mergeCell ref="T132:U132"/>
    <mergeCell ref="P139:Q139"/>
    <mergeCell ref="P140:Q140"/>
    <mergeCell ref="P137:Q137"/>
    <mergeCell ref="P138:Q138"/>
    <mergeCell ref="R131:S131"/>
    <mergeCell ref="T131:U131"/>
    <mergeCell ref="V131:W131"/>
    <mergeCell ref="F40:F42"/>
    <mergeCell ref="F43:F47"/>
    <mergeCell ref="E28:E36"/>
    <mergeCell ref="F25:G25"/>
    <mergeCell ref="X52:Y52"/>
    <mergeCell ref="Z57:AA57"/>
    <mergeCell ref="AG80:AG98"/>
    <mergeCell ref="Z60:AA60"/>
    <mergeCell ref="AB60:AC60"/>
    <mergeCell ref="AD60:AE60"/>
    <mergeCell ref="Z62:AA62"/>
    <mergeCell ref="AB62:AC62"/>
    <mergeCell ref="AD62:AE62"/>
    <mergeCell ref="L137:O137"/>
    <mergeCell ref="L138:O138"/>
    <mergeCell ref="X130:Y130"/>
    <mergeCell ref="Z130:AA130"/>
    <mergeCell ref="AB130:AC130"/>
    <mergeCell ref="AD131:AE131"/>
    <mergeCell ref="X131:Y131"/>
    <mergeCell ref="Z131:AA131"/>
    <mergeCell ref="AB131:AC131"/>
    <mergeCell ref="X132:Y132"/>
    <mergeCell ref="AB100:AC100"/>
    <mergeCell ref="AD100:AE100"/>
    <mergeCell ref="F101:G101"/>
    <mergeCell ref="F102:F107"/>
    <mergeCell ref="AF125:AH125"/>
    <mergeCell ref="E128:G128"/>
    <mergeCell ref="H128:I128"/>
    <mergeCell ref="J128:K128"/>
    <mergeCell ref="L128:M128"/>
    <mergeCell ref="B58:B70"/>
    <mergeCell ref="C58:C70"/>
    <mergeCell ref="B71:B79"/>
    <mergeCell ref="C71:C79"/>
    <mergeCell ref="A13:A79"/>
    <mergeCell ref="D1:AM3"/>
    <mergeCell ref="D4:AM6"/>
    <mergeCell ref="D68:D79"/>
    <mergeCell ref="AG28:AG36"/>
    <mergeCell ref="F28:G28"/>
    <mergeCell ref="AG13:AG27"/>
    <mergeCell ref="F15:G15"/>
    <mergeCell ref="N41:O41"/>
    <mergeCell ref="F52:G52"/>
    <mergeCell ref="F56:G56"/>
    <mergeCell ref="T52:U52"/>
    <mergeCell ref="V57:W57"/>
    <mergeCell ref="X57:Y57"/>
    <mergeCell ref="AB8:AE8"/>
    <mergeCell ref="A8:B8"/>
    <mergeCell ref="A9:B9"/>
    <mergeCell ref="F72:G72"/>
    <mergeCell ref="P7:W7"/>
    <mergeCell ref="P8:W8"/>
    <mergeCell ref="P10:W10"/>
    <mergeCell ref="E37:E47"/>
    <mergeCell ref="F37:G37"/>
    <mergeCell ref="F13:G13"/>
    <mergeCell ref="F19:F20"/>
    <mergeCell ref="F17:F18"/>
    <mergeCell ref="F38:G38"/>
    <mergeCell ref="F39:G39"/>
  </mergeCells>
  <conditionalFormatting sqref="N13:N24 R13:R24 T13:T24 V13:V24 X13:X24 Z13:Z24 AB13:AB24 AD13:AD24 H13:H24 T37:T51 X37:X44 J13:J24 N37:N51 P37:P51 R37:R51 R53 V56 H59:H62 V37:V53 H67:H71 J59:J62 L59:L62 N59:N62 P59:P62 R59:R62 T59:T62 V58:V62 X47:X54 Z37:Z54 AB37:AB54 AD37:AD54 J67:J71 L67:L71 N67:N71 P67:P71 R67:R71 T67:T71 V67:V71 X67:X71 Z67:Z71 AB67:AB71 AD67:AD71 H127:H128 J127:J128 L127:L128 N127:N128 P127:P128 R127:R128 T127:T128 V127:V128 X127:X128 Z127:Z128 AB127:AB128 AD127:AD128 H125:AE126 AD56:AD62 AB56:AB62 Z56:Z62 X56:X62 L13:L24 P13:P24 AD73 AB73 Z73 X73 V73 T73 R73 P73 N73 L73 J73 N77:N107 N109:N124 R77:R124 T77:T124 V77:V124 X77:X124 Z77:Z124 AB77:AB124 AD77:AD124 H73:H124 J77:J124 L77:L124 P77:P124 AD26:AD32 AB26:AB32 Z26:Z32 X26:X32 V26:V32 T26:T32 R26:R32 P26:P32 N26:N32 J26:J51 H26:H51 L26:L51">
    <cfRule type="cellIs" dxfId="59" priority="78" stopIfTrue="1" operator="equal">
      <formula>"P"</formula>
    </cfRule>
  </conditionalFormatting>
  <conditionalFormatting sqref="AI126:AI127 AJ125:AJ128 AH13:AH124">
    <cfRule type="containsText" dxfId="58" priority="75" operator="containsText" text="ejecutado">
      <formula>NOT(ISERROR(SEARCH("ejecutado",AH13)))</formula>
    </cfRule>
    <cfRule type="containsText" dxfId="57" priority="76" operator="containsText" text="en proceso">
      <formula>NOT(ISERROR(SEARCH("en proceso",AH13)))</formula>
    </cfRule>
    <cfRule type="containsText" dxfId="56" priority="77" operator="containsText" text="sin iniciar">
      <formula>NOT(ISERROR(SEARCH("sin iniciar",AH13)))</formula>
    </cfRule>
  </conditionalFormatting>
  <conditionalFormatting sqref="N13:N24 R13:R24 T13:T24 V13:V24 X13:X24 Z13:Z24 AB13:AB24 AD13:AD24 H13:H24 T37:T51 X37:X44 J13:J24 N37:N51 P37:P51 R37:R51 R53 V56 H59:H62 V37:V53 H67:H71 J59:J62 L59:L62 N59:N62 P59:P62 R59:R62 T59:T62 V58:V62 X47:X54 Z37:Z54 AB37:AB54 AD37:AD54 J67:J71 L67:L71 N67:N71 P67:P71 R67:R71 T67:T71 V67:V71 X67:X71 Z67:Z71 AB67:AB71 AD67:AD71 H127:H128 J127:J128 L127:L128 N127:N128 P127:P128 R127:R128 T127:T128 V127:V128 X127:X128 Z127:Z128 AB127:AB128 AD127:AD128 H125:AE126 AD56:AD62 AB56:AB62 Z56:Z62 X56:X62 L13:L24 P13:P24 AD73 AB73 Z73 X73 V73 T73 R73 P73 N73 L73 J73 N77:N107 N109:N124 R77:R124 T77:T124 V77:V124 X77:X124 Z77:Z124 AB77:AB124 AD77:AD124 H73:H124 J77:J124 L77:L124 P77:P124 AD26:AD32 AB26:AB32 Z26:Z32 X26:X32 V26:V32 T26:T32 R26:R32 P26:P32 N26:N32 J26:J51 H26:H51 L26:L51">
    <cfRule type="cellIs" dxfId="55" priority="73" stopIfTrue="1" operator="equal">
      <formula>"R"</formula>
    </cfRule>
    <cfRule type="cellIs" dxfId="54" priority="74" stopIfTrue="1" operator="equal">
      <formula>"C"</formula>
    </cfRule>
  </conditionalFormatting>
  <conditionalFormatting sqref="AG121 AG48 AG13:AG22 AG37 AG58:AG67 AG70:AG71 AG80:AG81">
    <cfRule type="iconSet" priority="79">
      <iconSet iconSet="3Symbols">
        <cfvo type="percent" val="0"/>
        <cfvo type="num" val="0.3"/>
        <cfvo type="num" val="0.9"/>
      </iconSet>
    </cfRule>
  </conditionalFormatting>
  <conditionalFormatting sqref="AG99">
    <cfRule type="iconSet" priority="72">
      <iconSet iconSet="3Symbols">
        <cfvo type="percent" val="0"/>
        <cfvo type="num" val="0.3"/>
        <cfvo type="num" val="0.9"/>
      </iconSet>
    </cfRule>
  </conditionalFormatting>
  <conditionalFormatting sqref="N33:N36">
    <cfRule type="cellIs" dxfId="53" priority="68" stopIfTrue="1" operator="equal">
      <formula>"P"</formula>
    </cfRule>
  </conditionalFormatting>
  <conditionalFormatting sqref="N33:N36">
    <cfRule type="cellIs" dxfId="52" priority="66" stopIfTrue="1" operator="equal">
      <formula>"R"</formula>
    </cfRule>
    <cfRule type="cellIs" dxfId="51" priority="67" stopIfTrue="1" operator="equal">
      <formula>"C"</formula>
    </cfRule>
  </conditionalFormatting>
  <conditionalFormatting sqref="P33:P36 R33:R36 T33:T36 V33:V36 X33:X36 Z33:Z36 AB33:AB36 AD33:AD36">
    <cfRule type="cellIs" dxfId="50" priority="65" stopIfTrue="1" operator="equal">
      <formula>"P"</formula>
    </cfRule>
  </conditionalFormatting>
  <conditionalFormatting sqref="P33:P36 R33:R36 T33:T36 V33:V36 X33:X36 Z33:Z36 AB33:AB36 AD33:AD36">
    <cfRule type="cellIs" dxfId="49" priority="63" stopIfTrue="1" operator="equal">
      <formula>"R"</formula>
    </cfRule>
    <cfRule type="cellIs" dxfId="48" priority="64" stopIfTrue="1" operator="equal">
      <formula>"C"</formula>
    </cfRule>
  </conditionalFormatting>
  <conditionalFormatting sqref="X45:X46">
    <cfRule type="cellIs" dxfId="47" priority="62" stopIfTrue="1" operator="equal">
      <formula>"P"</formula>
    </cfRule>
  </conditionalFormatting>
  <conditionalFormatting sqref="X45:X46">
    <cfRule type="cellIs" dxfId="46" priority="60" stopIfTrue="1" operator="equal">
      <formula>"R"</formula>
    </cfRule>
    <cfRule type="cellIs" dxfId="45" priority="61" stopIfTrue="1" operator="equal">
      <formula>"C"</formula>
    </cfRule>
  </conditionalFormatting>
  <conditionalFormatting sqref="T52">
    <cfRule type="cellIs" dxfId="44" priority="59" stopIfTrue="1" operator="equal">
      <formula>"P"</formula>
    </cfRule>
  </conditionalFormatting>
  <conditionalFormatting sqref="T52">
    <cfRule type="cellIs" dxfId="43" priority="57" stopIfTrue="1" operator="equal">
      <formula>"R"</formula>
    </cfRule>
    <cfRule type="cellIs" dxfId="42" priority="58" stopIfTrue="1" operator="equal">
      <formula>"C"</formula>
    </cfRule>
  </conditionalFormatting>
  <conditionalFormatting sqref="V57">
    <cfRule type="cellIs" dxfId="41" priority="56" stopIfTrue="1" operator="equal">
      <formula>"P"</formula>
    </cfRule>
  </conditionalFormatting>
  <conditionalFormatting sqref="V57">
    <cfRule type="cellIs" dxfId="40" priority="54" stopIfTrue="1" operator="equal">
      <formula>"R"</formula>
    </cfRule>
    <cfRule type="cellIs" dxfId="39" priority="55" stopIfTrue="1" operator="equal">
      <formula>"C"</formula>
    </cfRule>
  </conditionalFormatting>
  <conditionalFormatting sqref="AG68">
    <cfRule type="iconSet" priority="53">
      <iconSet iconSet="3Symbols">
        <cfvo type="percent" val="0"/>
        <cfvo type="num" val="0.3"/>
        <cfvo type="num" val="0.9"/>
      </iconSet>
    </cfRule>
  </conditionalFormatting>
  <conditionalFormatting sqref="AG79">
    <cfRule type="iconSet" priority="52">
      <iconSet iconSet="3Symbols">
        <cfvo type="percent" val="0"/>
        <cfvo type="num" val="0.3"/>
        <cfvo type="num" val="0.9"/>
      </iconSet>
    </cfRule>
  </conditionalFormatting>
  <conditionalFormatting sqref="R52">
    <cfRule type="cellIs" dxfId="38" priority="51" stopIfTrue="1" operator="equal">
      <formula>"P"</formula>
    </cfRule>
  </conditionalFormatting>
  <conditionalFormatting sqref="R52">
    <cfRule type="cellIs" dxfId="37" priority="49" stopIfTrue="1" operator="equal">
      <formula>"R"</formula>
    </cfRule>
    <cfRule type="cellIs" dxfId="36" priority="50" stopIfTrue="1" operator="equal">
      <formula>"C"</formula>
    </cfRule>
  </conditionalFormatting>
  <conditionalFormatting sqref="T53">
    <cfRule type="cellIs" dxfId="35" priority="48" stopIfTrue="1" operator="equal">
      <formula>"P"</formula>
    </cfRule>
  </conditionalFormatting>
  <conditionalFormatting sqref="T53">
    <cfRule type="cellIs" dxfId="34" priority="46" stopIfTrue="1" operator="equal">
      <formula>"R"</formula>
    </cfRule>
    <cfRule type="cellIs" dxfId="33" priority="47" stopIfTrue="1" operator="equal">
      <formula>"C"</formula>
    </cfRule>
  </conditionalFormatting>
  <conditionalFormatting sqref="V54">
    <cfRule type="cellIs" dxfId="32" priority="45" stopIfTrue="1" operator="equal">
      <formula>"P"</formula>
    </cfRule>
  </conditionalFormatting>
  <conditionalFormatting sqref="V54">
    <cfRule type="cellIs" dxfId="31" priority="43" stopIfTrue="1" operator="equal">
      <formula>"R"</formula>
    </cfRule>
    <cfRule type="cellIs" dxfId="30" priority="44" stopIfTrue="1" operator="equal">
      <formula>"C"</formula>
    </cfRule>
  </conditionalFormatting>
  <conditionalFormatting sqref="H52:H54 J52:J54 L52:L54 N52:N54 P52:P54 P56:P58 N56:N58 L56:L58 J56:J58 H56:H58">
    <cfRule type="cellIs" dxfId="29" priority="42" stopIfTrue="1" operator="equal">
      <formula>"P"</formula>
    </cfRule>
  </conditionalFormatting>
  <conditionalFormatting sqref="H52:H54 J52:J54 L52:L54 N52:N54 P52:P54 P56:P58 N56:N58 L56:L58 J56:J58 H56:H58">
    <cfRule type="cellIs" dxfId="28" priority="40" stopIfTrue="1" operator="equal">
      <formula>"R"</formula>
    </cfRule>
    <cfRule type="cellIs" dxfId="27" priority="41" stopIfTrue="1" operator="equal">
      <formula>"C"</formula>
    </cfRule>
  </conditionalFormatting>
  <conditionalFormatting sqref="R54 T54 T56:T58 R56:R58">
    <cfRule type="cellIs" dxfId="26" priority="39" stopIfTrue="1" operator="equal">
      <formula>"P"</formula>
    </cfRule>
  </conditionalFormatting>
  <conditionalFormatting sqref="R54 T54 T56:T58 R56:R58">
    <cfRule type="cellIs" dxfId="25" priority="37" stopIfTrue="1" operator="equal">
      <formula>"R"</formula>
    </cfRule>
    <cfRule type="cellIs" dxfId="24" priority="38" stopIfTrue="1" operator="equal">
      <formula>"C"</formula>
    </cfRule>
  </conditionalFormatting>
  <conditionalFormatting sqref="H63:H66 J63:J66 L63:L66 N63:N66 P63:P66 R63:R66 T63:T66 V63:V66 X63:X66 Z63:Z66 AB63:AB66 AD63:AD66">
    <cfRule type="cellIs" dxfId="23" priority="36" stopIfTrue="1" operator="equal">
      <formula>"P"</formula>
    </cfRule>
  </conditionalFormatting>
  <conditionalFormatting sqref="H63:H66 J63:J66 L63:L66 N63:N66 P63:P66 R63:R66 T63:T66 V63:V66 X63:X66 Z63:Z66 AB63:AB66 AD63:AD66">
    <cfRule type="cellIs" dxfId="22" priority="34" stopIfTrue="1" operator="equal">
      <formula>"R"</formula>
    </cfRule>
    <cfRule type="cellIs" dxfId="21" priority="35" stopIfTrue="1" operator="equal">
      <formula>"C"</formula>
    </cfRule>
  </conditionalFormatting>
  <conditionalFormatting sqref="H72 J72 L72 N72 P72 R72 T72 V72 X72 Z72 AB72 AD72">
    <cfRule type="cellIs" dxfId="20" priority="33" stopIfTrue="1" operator="equal">
      <formula>"P"</formula>
    </cfRule>
  </conditionalFormatting>
  <conditionalFormatting sqref="H72 J72 L72 N72 P72 R72 T72 V72 X72 Z72 AB72 AD72">
    <cfRule type="cellIs" dxfId="19" priority="31" stopIfTrue="1" operator="equal">
      <formula>"R"</formula>
    </cfRule>
    <cfRule type="cellIs" dxfId="18" priority="32" stopIfTrue="1" operator="equal">
      <formula>"C"</formula>
    </cfRule>
  </conditionalFormatting>
  <conditionalFormatting sqref="J74:J76 L74:L76 N74:N76 P74:P76 R74:R76 T74:T76 V74:V76 X74:X76 Z74:Z76 AB74:AB76 AD74:AD76">
    <cfRule type="cellIs" dxfId="17" priority="30" stopIfTrue="1" operator="equal">
      <formula>"P"</formula>
    </cfRule>
  </conditionalFormatting>
  <conditionalFormatting sqref="J74:J76 L74:L76 N74:N76 P74:P76 R74:R76 T74:T76 V74:V76 X74:X76 Z74:Z76 AB74:AB76 AD74:AD76">
    <cfRule type="cellIs" dxfId="16" priority="28" stopIfTrue="1" operator="equal">
      <formula>"R"</formula>
    </cfRule>
    <cfRule type="cellIs" dxfId="15" priority="29" stopIfTrue="1" operator="equal">
      <formula>"C"</formula>
    </cfRule>
  </conditionalFormatting>
  <conditionalFormatting sqref="X55 Z55 AB55 AD55">
    <cfRule type="cellIs" dxfId="14" priority="21" stopIfTrue="1" operator="equal">
      <formula>"P"</formula>
    </cfRule>
  </conditionalFormatting>
  <conditionalFormatting sqref="X55 Z55 AB55 AD55">
    <cfRule type="cellIs" dxfId="13" priority="19" stopIfTrue="1" operator="equal">
      <formula>"R"</formula>
    </cfRule>
    <cfRule type="cellIs" dxfId="12" priority="20" stopIfTrue="1" operator="equal">
      <formula>"C"</formula>
    </cfRule>
  </conditionalFormatting>
  <conditionalFormatting sqref="V55">
    <cfRule type="cellIs" dxfId="11" priority="18" stopIfTrue="1" operator="equal">
      <formula>"P"</formula>
    </cfRule>
  </conditionalFormatting>
  <conditionalFormatting sqref="V55">
    <cfRule type="cellIs" dxfId="10" priority="16" stopIfTrue="1" operator="equal">
      <formula>"R"</formula>
    </cfRule>
    <cfRule type="cellIs" dxfId="9" priority="17" stopIfTrue="1" operator="equal">
      <formula>"C"</formula>
    </cfRule>
  </conditionalFormatting>
  <conditionalFormatting sqref="H55 J55 L55 N55 P55">
    <cfRule type="cellIs" dxfId="8" priority="15" stopIfTrue="1" operator="equal">
      <formula>"P"</formula>
    </cfRule>
  </conditionalFormatting>
  <conditionalFormatting sqref="H55 J55 L55 N55 P55">
    <cfRule type="cellIs" dxfId="7" priority="13" stopIfTrue="1" operator="equal">
      <formula>"R"</formula>
    </cfRule>
    <cfRule type="cellIs" dxfId="6" priority="14" stopIfTrue="1" operator="equal">
      <formula>"C"</formula>
    </cfRule>
  </conditionalFormatting>
  <conditionalFormatting sqref="R55 T55">
    <cfRule type="cellIs" dxfId="5" priority="12" stopIfTrue="1" operator="equal">
      <formula>"P"</formula>
    </cfRule>
  </conditionalFormatting>
  <conditionalFormatting sqref="R55 T55">
    <cfRule type="cellIs" dxfId="4" priority="10" stopIfTrue="1" operator="equal">
      <formula>"R"</formula>
    </cfRule>
    <cfRule type="cellIs" dxfId="3" priority="11" stopIfTrue="1" operator="equal">
      <formula>"C"</formula>
    </cfRule>
  </conditionalFormatting>
  <conditionalFormatting sqref="H25 J25 L25 N25 P25 R25 T25 V25 X25 Z25 AB25 AD25">
    <cfRule type="cellIs" dxfId="2" priority="3" stopIfTrue="1" operator="equal">
      <formula>"P"</formula>
    </cfRule>
  </conditionalFormatting>
  <conditionalFormatting sqref="H25 J25 L25 N25 P25 R25 T25 V25 X25 Z25 AB25 AD25">
    <cfRule type="cellIs" dxfId="1" priority="1" stopIfTrue="1" operator="equal">
      <formula>"R"</formula>
    </cfRule>
    <cfRule type="cellIs" dxfId="0" priority="2" stopIfTrue="1" operator="equal">
      <formula>"C"</formula>
    </cfRule>
  </conditionalFormatting>
  <conditionalFormatting sqref="AG28:AG36">
    <cfRule type="iconSet" priority="4067">
      <iconSet iconSet="3Symbols">
        <cfvo type="percent" val="0"/>
        <cfvo type="num" val="0.3"/>
        <cfvo type="num" val="0.9"/>
      </iconSet>
    </cfRule>
  </conditionalFormatting>
  <conditionalFormatting sqref="AF13:AF127">
    <cfRule type="iconSet" priority="4069">
      <iconSet iconSet="3Symbols">
        <cfvo type="percent" val="0"/>
        <cfvo type="num" val="0.3"/>
        <cfvo type="num" val="0.9"/>
      </iconSet>
    </cfRule>
  </conditionalFormatting>
  <printOptions horizontalCentered="1" verticalCentered="1"/>
  <pageMargins left="0.25" right="0.25" top="0.75" bottom="0.75" header="0.3" footer="0.3"/>
  <pageSetup paperSize="194" scale="3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zoomScale="85" zoomScaleNormal="85" workbookViewId="0">
      <pane ySplit="7" topLeftCell="A25" activePane="bottomLeft" state="frozen"/>
      <selection pane="bottomLeft" activeCell="F42" sqref="F42"/>
    </sheetView>
  </sheetViews>
  <sheetFormatPr baseColWidth="10" defaultRowHeight="15" x14ac:dyDescent="0.25"/>
  <cols>
    <col min="1" max="1" width="60.42578125" customWidth="1"/>
    <col min="2" max="49" width="3" customWidth="1"/>
    <col min="50" max="50" width="23.42578125" customWidth="1"/>
  </cols>
  <sheetData>
    <row r="1" spans="1:50" ht="15.75" thickBot="1" x14ac:dyDescent="0.3"/>
    <row r="2" spans="1:50" ht="18.75" x14ac:dyDescent="0.3">
      <c r="A2" s="428" t="s">
        <v>266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109"/>
    </row>
    <row r="3" spans="1:50" ht="18.75" x14ac:dyDescent="0.3">
      <c r="A3" s="430" t="s">
        <v>267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110"/>
    </row>
    <row r="4" spans="1:50" ht="15.75" thickBot="1" x14ac:dyDescent="0.3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3"/>
    </row>
    <row r="5" spans="1:50" x14ac:dyDescent="0.25">
      <c r="A5" s="432" t="s">
        <v>268</v>
      </c>
      <c r="B5" s="434" t="s">
        <v>4</v>
      </c>
      <c r="C5" s="434"/>
      <c r="D5" s="434"/>
      <c r="E5" s="434"/>
      <c r="F5" s="434" t="s">
        <v>5</v>
      </c>
      <c r="G5" s="434"/>
      <c r="H5" s="434"/>
      <c r="I5" s="434"/>
      <c r="J5" s="434" t="s">
        <v>6</v>
      </c>
      <c r="K5" s="434"/>
      <c r="L5" s="434"/>
      <c r="M5" s="434"/>
      <c r="N5" s="434" t="s">
        <v>7</v>
      </c>
      <c r="O5" s="434"/>
      <c r="P5" s="434"/>
      <c r="Q5" s="434"/>
      <c r="R5" s="434" t="s">
        <v>8</v>
      </c>
      <c r="S5" s="434"/>
      <c r="T5" s="434"/>
      <c r="U5" s="434"/>
      <c r="V5" s="434" t="s">
        <v>9</v>
      </c>
      <c r="W5" s="434"/>
      <c r="X5" s="434"/>
      <c r="Y5" s="434"/>
      <c r="Z5" s="434" t="s">
        <v>10</v>
      </c>
      <c r="AA5" s="434"/>
      <c r="AB5" s="434"/>
      <c r="AC5" s="434"/>
      <c r="AD5" s="434" t="s">
        <v>11</v>
      </c>
      <c r="AE5" s="434"/>
      <c r="AF5" s="434"/>
      <c r="AG5" s="434"/>
      <c r="AH5" s="434" t="s">
        <v>269</v>
      </c>
      <c r="AI5" s="434"/>
      <c r="AJ5" s="434"/>
      <c r="AK5" s="434"/>
      <c r="AL5" s="434" t="s">
        <v>270</v>
      </c>
      <c r="AM5" s="434"/>
      <c r="AN5" s="434"/>
      <c r="AO5" s="434"/>
      <c r="AP5" s="434" t="s">
        <v>271</v>
      </c>
      <c r="AQ5" s="434"/>
      <c r="AR5" s="434"/>
      <c r="AS5" s="434"/>
      <c r="AT5" s="434" t="s">
        <v>272</v>
      </c>
      <c r="AU5" s="434"/>
      <c r="AV5" s="434"/>
      <c r="AW5" s="434"/>
      <c r="AX5" s="114" t="s">
        <v>273</v>
      </c>
    </row>
    <row r="6" spans="1:50" ht="15.75" thickBot="1" x14ac:dyDescent="0.3">
      <c r="A6" s="433"/>
      <c r="B6" s="115">
        <v>1</v>
      </c>
      <c r="C6" s="115">
        <v>2</v>
      </c>
      <c r="D6" s="115">
        <v>3</v>
      </c>
      <c r="E6" s="115">
        <v>4</v>
      </c>
      <c r="F6" s="115">
        <v>1</v>
      </c>
      <c r="G6" s="115">
        <v>2</v>
      </c>
      <c r="H6" s="115">
        <v>3</v>
      </c>
      <c r="I6" s="115">
        <v>4</v>
      </c>
      <c r="J6" s="115">
        <v>1</v>
      </c>
      <c r="K6" s="115">
        <v>2</v>
      </c>
      <c r="L6" s="115">
        <v>3</v>
      </c>
      <c r="M6" s="115">
        <v>4</v>
      </c>
      <c r="N6" s="115">
        <v>1</v>
      </c>
      <c r="O6" s="115">
        <v>2</v>
      </c>
      <c r="P6" s="115">
        <v>3</v>
      </c>
      <c r="Q6" s="115">
        <v>4</v>
      </c>
      <c r="R6" s="115">
        <v>1</v>
      </c>
      <c r="S6" s="115">
        <v>2</v>
      </c>
      <c r="T6" s="115">
        <v>3</v>
      </c>
      <c r="U6" s="115">
        <v>4</v>
      </c>
      <c r="V6" s="115">
        <v>1</v>
      </c>
      <c r="W6" s="115">
        <v>2</v>
      </c>
      <c r="X6" s="115">
        <v>3</v>
      </c>
      <c r="Y6" s="115">
        <v>4</v>
      </c>
      <c r="Z6" s="115">
        <v>1</v>
      </c>
      <c r="AA6" s="115">
        <v>2</v>
      </c>
      <c r="AB6" s="115">
        <v>3</v>
      </c>
      <c r="AC6" s="115">
        <v>4</v>
      </c>
      <c r="AD6" s="115">
        <v>1</v>
      </c>
      <c r="AE6" s="115">
        <v>2</v>
      </c>
      <c r="AF6" s="115">
        <v>3</v>
      </c>
      <c r="AG6" s="115">
        <v>4</v>
      </c>
      <c r="AH6" s="115">
        <v>1</v>
      </c>
      <c r="AI6" s="115">
        <v>2</v>
      </c>
      <c r="AJ6" s="115">
        <v>3</v>
      </c>
      <c r="AK6" s="115">
        <v>4</v>
      </c>
      <c r="AL6" s="115">
        <v>1</v>
      </c>
      <c r="AM6" s="115">
        <v>2</v>
      </c>
      <c r="AN6" s="115">
        <v>3</v>
      </c>
      <c r="AO6" s="115">
        <v>4</v>
      </c>
      <c r="AP6" s="115">
        <v>1</v>
      </c>
      <c r="AQ6" s="115">
        <v>2</v>
      </c>
      <c r="AR6" s="115">
        <v>3</v>
      </c>
      <c r="AS6" s="115">
        <v>4</v>
      </c>
      <c r="AT6" s="115">
        <v>1</v>
      </c>
      <c r="AU6" s="115">
        <v>2</v>
      </c>
      <c r="AV6" s="115">
        <v>3</v>
      </c>
      <c r="AW6" s="115">
        <v>4</v>
      </c>
      <c r="AX6" s="116"/>
    </row>
    <row r="7" spans="1:50" ht="5.25" hidden="1" customHeigh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9"/>
    </row>
    <row r="8" spans="1:50" ht="19.5" customHeight="1" x14ac:dyDescent="0.25">
      <c r="A8" s="120" t="s">
        <v>293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2"/>
    </row>
    <row r="9" spans="1:50" x14ac:dyDescent="0.25">
      <c r="A9" s="123" t="s">
        <v>274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D9" s="124"/>
      <c r="AE9" s="124"/>
      <c r="AF9" s="124"/>
      <c r="AH9" s="124"/>
      <c r="AI9" s="124"/>
      <c r="AJ9" s="124"/>
      <c r="AK9" s="124"/>
      <c r="AL9" s="124"/>
      <c r="AM9" s="124"/>
      <c r="AN9" s="124"/>
      <c r="AP9" s="124"/>
      <c r="AQ9" s="124"/>
      <c r="AR9" s="124"/>
      <c r="AT9" s="124"/>
      <c r="AU9" s="124"/>
      <c r="AV9" s="124"/>
      <c r="AW9" s="124"/>
      <c r="AX9" s="125"/>
    </row>
    <row r="10" spans="1:50" x14ac:dyDescent="0.25">
      <c r="A10" s="126" t="s">
        <v>275</v>
      </c>
      <c r="B10" s="124"/>
      <c r="C10" s="124"/>
      <c r="D10" s="124"/>
      <c r="E10" s="124"/>
      <c r="F10" s="124"/>
      <c r="G10" s="124"/>
      <c r="H10" s="124"/>
      <c r="I10" s="127"/>
      <c r="J10" s="124"/>
      <c r="K10" s="124"/>
      <c r="L10" s="124"/>
      <c r="M10" s="124"/>
      <c r="N10" s="124"/>
      <c r="O10" s="124"/>
      <c r="P10" s="124"/>
      <c r="Q10" s="132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9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9"/>
      <c r="AP10" s="124"/>
      <c r="AQ10" s="124"/>
      <c r="AR10" s="124"/>
      <c r="AS10" s="124"/>
      <c r="AT10" s="124"/>
      <c r="AU10" s="124"/>
      <c r="AV10" s="124"/>
      <c r="AW10" s="124"/>
      <c r="AX10" s="125"/>
    </row>
    <row r="11" spans="1:50" x14ac:dyDescent="0.25">
      <c r="A11" s="126" t="s">
        <v>276</v>
      </c>
      <c r="B11" s="124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5"/>
    </row>
    <row r="12" spans="1:50" x14ac:dyDescent="0.25">
      <c r="A12" s="126" t="s">
        <v>277</v>
      </c>
      <c r="B12" s="128"/>
      <c r="C12" s="128"/>
      <c r="D12" s="128"/>
      <c r="E12" s="128"/>
      <c r="F12" s="128"/>
      <c r="G12" s="128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5"/>
    </row>
    <row r="13" spans="1:50" x14ac:dyDescent="0.25">
      <c r="A13" s="126" t="s">
        <v>278</v>
      </c>
      <c r="B13" s="124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32"/>
      <c r="AI13" s="132"/>
      <c r="AJ13" s="132"/>
      <c r="AK13" s="132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5"/>
    </row>
    <row r="14" spans="1:50" x14ac:dyDescent="0.25">
      <c r="A14" s="134" t="s">
        <v>294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5"/>
    </row>
    <row r="15" spans="1:50" x14ac:dyDescent="0.25">
      <c r="A15" s="135" t="s">
        <v>290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25"/>
    </row>
    <row r="16" spans="1:50" x14ac:dyDescent="0.25">
      <c r="A16" s="134" t="s">
        <v>295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426" t="s">
        <v>291</v>
      </c>
    </row>
    <row r="17" spans="1:50" x14ac:dyDescent="0.25">
      <c r="A17" s="135" t="s">
        <v>279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24"/>
      <c r="AV17" s="124"/>
      <c r="AW17" s="124"/>
      <c r="AX17" s="427"/>
    </row>
    <row r="18" spans="1:50" x14ac:dyDescent="0.25">
      <c r="A18" s="135" t="s">
        <v>358</v>
      </c>
      <c r="B18" s="124"/>
      <c r="C18" s="124"/>
      <c r="D18" s="124"/>
      <c r="E18" s="124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427"/>
    </row>
    <row r="19" spans="1:50" x14ac:dyDescent="0.25">
      <c r="A19" s="135" t="s">
        <v>359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24"/>
      <c r="AV19" s="124"/>
      <c r="AW19" s="124"/>
      <c r="AX19" s="427"/>
    </row>
    <row r="20" spans="1:50" x14ac:dyDescent="0.25">
      <c r="A20" s="134" t="s">
        <v>296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5"/>
    </row>
    <row r="21" spans="1:50" x14ac:dyDescent="0.25">
      <c r="A21" s="135" t="s">
        <v>280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5"/>
    </row>
    <row r="22" spans="1:50" x14ac:dyDescent="0.25">
      <c r="A22" s="135" t="s">
        <v>281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9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5"/>
    </row>
    <row r="23" spans="1:50" x14ac:dyDescent="0.25">
      <c r="A23" s="135" t="s">
        <v>282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9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</row>
    <row r="24" spans="1:50" x14ac:dyDescent="0.25">
      <c r="A24" s="135" t="s">
        <v>283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9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5"/>
    </row>
    <row r="25" spans="1:50" x14ac:dyDescent="0.25">
      <c r="A25" s="135" t="s">
        <v>284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9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5"/>
    </row>
    <row r="26" spans="1:50" ht="15" customHeight="1" x14ac:dyDescent="0.25">
      <c r="A26" s="136" t="s">
        <v>285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9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5"/>
    </row>
    <row r="27" spans="1:50" ht="15" customHeight="1" x14ac:dyDescent="0.25">
      <c r="A27" s="136" t="s">
        <v>297</v>
      </c>
      <c r="B27" s="124"/>
      <c r="C27" s="124"/>
      <c r="D27" s="124"/>
      <c r="E27" s="124"/>
      <c r="F27" s="124"/>
      <c r="G27" s="124"/>
      <c r="H27" s="132"/>
      <c r="I27" s="132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9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5"/>
    </row>
    <row r="28" spans="1:50" ht="15" customHeight="1" x14ac:dyDescent="0.25">
      <c r="A28" s="136" t="s">
        <v>298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9"/>
      <c r="Z28" s="124"/>
      <c r="AA28" s="124"/>
      <c r="AB28" s="124"/>
      <c r="AC28" s="132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5"/>
    </row>
    <row r="29" spans="1:50" ht="15" customHeight="1" x14ac:dyDescent="0.25">
      <c r="A29" s="136" t="s">
        <v>292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8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5"/>
    </row>
    <row r="30" spans="1:50" x14ac:dyDescent="0.25">
      <c r="A30" s="120" t="s">
        <v>299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5"/>
    </row>
    <row r="31" spans="1:50" x14ac:dyDescent="0.25">
      <c r="A31" s="120" t="s">
        <v>300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5"/>
    </row>
    <row r="32" spans="1:50" x14ac:dyDescent="0.25">
      <c r="A32" s="126" t="s">
        <v>286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37"/>
      <c r="W32" s="137"/>
      <c r="X32" s="137"/>
      <c r="Y32" s="137"/>
      <c r="Z32" s="137"/>
      <c r="AA32" s="137"/>
      <c r="AB32" s="133"/>
      <c r="AC32" s="137"/>
      <c r="AD32" s="138"/>
      <c r="AE32" s="138"/>
      <c r="AF32" s="138"/>
      <c r="AG32" s="138"/>
      <c r="AH32" s="137"/>
      <c r="AI32" s="137"/>
      <c r="AJ32" s="133"/>
      <c r="AK32" s="137"/>
      <c r="AL32" s="137"/>
      <c r="AM32" s="137"/>
      <c r="AN32" s="137"/>
      <c r="AO32" s="137"/>
      <c r="AP32" s="137"/>
      <c r="AQ32" s="137"/>
      <c r="AR32" s="137"/>
      <c r="AS32" s="133"/>
      <c r="AT32" s="137"/>
      <c r="AU32" s="121"/>
      <c r="AV32" s="121"/>
      <c r="AW32" s="121"/>
      <c r="AX32" s="122"/>
    </row>
    <row r="33" spans="1:50" x14ac:dyDescent="0.25">
      <c r="A33" s="126" t="s">
        <v>287</v>
      </c>
      <c r="B33" s="121"/>
      <c r="C33" s="121"/>
      <c r="D33" s="121"/>
      <c r="E33" s="121"/>
      <c r="F33" s="121"/>
      <c r="G33" s="121"/>
      <c r="H33" s="121"/>
      <c r="I33" s="133"/>
      <c r="J33" s="138"/>
      <c r="K33" s="138"/>
      <c r="L33" s="138"/>
      <c r="M33" s="138"/>
      <c r="N33" s="137"/>
      <c r="O33" s="137"/>
      <c r="P33" s="137"/>
      <c r="Q33" s="133"/>
      <c r="R33" s="137"/>
      <c r="S33" s="137"/>
      <c r="T33" s="137"/>
      <c r="U33" s="137"/>
      <c r="V33" s="137"/>
      <c r="W33" s="137"/>
      <c r="X33" s="137"/>
      <c r="Y33" s="133"/>
      <c r="Z33" s="137"/>
      <c r="AA33" s="137"/>
      <c r="AB33" s="137"/>
      <c r="AC33" s="137"/>
      <c r="AD33" s="137"/>
      <c r="AE33" s="137"/>
      <c r="AF33" s="137"/>
      <c r="AG33" s="133"/>
      <c r="AH33" s="138"/>
      <c r="AI33" s="138"/>
      <c r="AJ33" s="138"/>
      <c r="AK33" s="138"/>
      <c r="AL33" s="137"/>
      <c r="AM33" s="137"/>
      <c r="AN33" s="137"/>
      <c r="AO33" s="133"/>
      <c r="AP33" s="137"/>
      <c r="AQ33" s="137"/>
      <c r="AR33" s="137"/>
      <c r="AS33" s="137"/>
      <c r="AT33" s="137"/>
      <c r="AU33" s="137"/>
      <c r="AV33" s="121"/>
      <c r="AW33" s="124"/>
      <c r="AX33" s="122"/>
    </row>
    <row r="34" spans="1:50" ht="17.25" customHeight="1" x14ac:dyDescent="0.25">
      <c r="A34" s="123" t="s">
        <v>301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2"/>
    </row>
    <row r="35" spans="1:50" x14ac:dyDescent="0.25">
      <c r="A35" s="130" t="s">
        <v>288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38"/>
      <c r="AP35" s="121"/>
      <c r="AQ35" s="121"/>
      <c r="AR35" s="121"/>
      <c r="AS35" s="121"/>
      <c r="AT35" s="121"/>
      <c r="AU35" s="121"/>
      <c r="AV35" s="121"/>
      <c r="AW35" s="121"/>
      <c r="AX35" s="122"/>
    </row>
    <row r="36" spans="1:50" x14ac:dyDescent="0.25">
      <c r="A36" t="s">
        <v>289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33"/>
      <c r="AN36" s="124"/>
      <c r="AO36" s="132"/>
      <c r="AP36" s="124"/>
      <c r="AQ36" s="124"/>
      <c r="AR36" s="124"/>
      <c r="AS36" s="133"/>
      <c r="AT36" s="124"/>
      <c r="AU36" s="124"/>
      <c r="AV36" s="124"/>
      <c r="AW36" s="124"/>
      <c r="AX36" s="125"/>
    </row>
    <row r="37" spans="1:50" ht="15.75" hidden="1" customHeight="1" x14ac:dyDescent="0.25">
      <c r="A37" s="13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2"/>
    </row>
    <row r="38" spans="1:50" x14ac:dyDescent="0.25">
      <c r="A38" s="139" t="s">
        <v>302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2"/>
    </row>
    <row r="39" spans="1:50" x14ac:dyDescent="0.25">
      <c r="A39" s="140" t="s">
        <v>303</v>
      </c>
      <c r="B39" s="121"/>
      <c r="C39" s="121"/>
      <c r="D39" s="128"/>
      <c r="E39" s="128"/>
      <c r="F39" s="132"/>
      <c r="G39" s="132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2"/>
      <c r="Y39" s="132"/>
      <c r="Z39" s="132"/>
      <c r="AA39" s="132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2"/>
      <c r="AS39" s="132"/>
      <c r="AT39" s="132"/>
      <c r="AU39" s="132"/>
      <c r="AV39" s="138"/>
      <c r="AW39" s="138"/>
      <c r="AX39" s="122"/>
    </row>
    <row r="40" spans="1:50" x14ac:dyDescent="0.25">
      <c r="A40" s="141" t="s">
        <v>305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2"/>
    </row>
    <row r="41" spans="1:50" x14ac:dyDescent="0.25">
      <c r="A41" s="136" t="s">
        <v>304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9"/>
      <c r="Z41" s="133"/>
      <c r="AA41" s="133"/>
      <c r="AB41" s="133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2"/>
    </row>
    <row r="42" spans="1:50" x14ac:dyDescent="0.25">
      <c r="A42" s="142"/>
    </row>
  </sheetData>
  <mergeCells count="16">
    <mergeCell ref="AX16:AX19"/>
    <mergeCell ref="A2:AW2"/>
    <mergeCell ref="A3:AW3"/>
    <mergeCell ref="A5:A6"/>
    <mergeCell ref="B5:E5"/>
    <mergeCell ref="F5:I5"/>
    <mergeCell ref="J5:M5"/>
    <mergeCell ref="N5:Q5"/>
    <mergeCell ref="R5:U5"/>
    <mergeCell ref="V5:Y5"/>
    <mergeCell ref="Z5:AC5"/>
    <mergeCell ref="AD5:AG5"/>
    <mergeCell ref="AH5:AK5"/>
    <mergeCell ref="AL5:AO5"/>
    <mergeCell ref="AP5:AS5"/>
    <mergeCell ref="AT5:AW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9"/>
  <sheetViews>
    <sheetView topLeftCell="A18" zoomScale="85" zoomScaleNormal="85" workbookViewId="0">
      <selection activeCell="I40" sqref="I40"/>
    </sheetView>
  </sheetViews>
  <sheetFormatPr baseColWidth="10" defaultRowHeight="15" x14ac:dyDescent="0.25"/>
  <cols>
    <col min="1" max="1" width="55" bestFit="1" customWidth="1"/>
    <col min="2" max="49" width="3" bestFit="1" customWidth="1"/>
    <col min="50" max="50" width="19.5703125" bestFit="1" customWidth="1"/>
  </cols>
  <sheetData>
    <row r="1" spans="1:50" ht="15.75" thickBot="1" x14ac:dyDescent="0.3"/>
    <row r="2" spans="1:50" ht="18.75" x14ac:dyDescent="0.3">
      <c r="A2" s="428" t="s">
        <v>266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109"/>
    </row>
    <row r="3" spans="1:50" ht="55.5" customHeight="1" thickBot="1" x14ac:dyDescent="0.3">
      <c r="A3" s="435" t="s">
        <v>340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110"/>
    </row>
    <row r="4" spans="1:50" ht="15.75" hidden="1" thickBot="1" x14ac:dyDescent="0.3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3"/>
    </row>
    <row r="5" spans="1:50" x14ac:dyDescent="0.25">
      <c r="A5" s="437" t="s">
        <v>60</v>
      </c>
      <c r="B5" s="434" t="s">
        <v>4</v>
      </c>
      <c r="C5" s="434"/>
      <c r="D5" s="434"/>
      <c r="E5" s="434"/>
      <c r="F5" s="434" t="s">
        <v>5</v>
      </c>
      <c r="G5" s="434"/>
      <c r="H5" s="434"/>
      <c r="I5" s="434"/>
      <c r="J5" s="434" t="s">
        <v>6</v>
      </c>
      <c r="K5" s="434"/>
      <c r="L5" s="434"/>
      <c r="M5" s="434"/>
      <c r="N5" s="434" t="s">
        <v>7</v>
      </c>
      <c r="O5" s="434"/>
      <c r="P5" s="434"/>
      <c r="Q5" s="434"/>
      <c r="R5" s="434" t="s">
        <v>8</v>
      </c>
      <c r="S5" s="434"/>
      <c r="T5" s="434"/>
      <c r="U5" s="434"/>
      <c r="V5" s="434" t="s">
        <v>9</v>
      </c>
      <c r="W5" s="434"/>
      <c r="X5" s="434"/>
      <c r="Y5" s="434"/>
      <c r="Z5" s="434" t="s">
        <v>10</v>
      </c>
      <c r="AA5" s="434"/>
      <c r="AB5" s="434"/>
      <c r="AC5" s="434"/>
      <c r="AD5" s="434" t="s">
        <v>11</v>
      </c>
      <c r="AE5" s="434"/>
      <c r="AF5" s="434"/>
      <c r="AG5" s="434"/>
      <c r="AH5" s="434" t="s">
        <v>269</v>
      </c>
      <c r="AI5" s="434"/>
      <c r="AJ5" s="434"/>
      <c r="AK5" s="434"/>
      <c r="AL5" s="434" t="s">
        <v>270</v>
      </c>
      <c r="AM5" s="434"/>
      <c r="AN5" s="434"/>
      <c r="AO5" s="434"/>
      <c r="AP5" s="434" t="s">
        <v>271</v>
      </c>
      <c r="AQ5" s="434"/>
      <c r="AR5" s="434"/>
      <c r="AS5" s="434"/>
      <c r="AT5" s="434" t="s">
        <v>272</v>
      </c>
      <c r="AU5" s="434"/>
      <c r="AV5" s="434"/>
      <c r="AW5" s="434"/>
      <c r="AX5" s="114" t="s">
        <v>273</v>
      </c>
    </row>
    <row r="6" spans="1:50" ht="15.75" thickBot="1" x14ac:dyDescent="0.3">
      <c r="A6" s="438"/>
      <c r="B6" s="115">
        <v>1</v>
      </c>
      <c r="C6" s="115">
        <v>2</v>
      </c>
      <c r="D6" s="115">
        <v>3</v>
      </c>
      <c r="E6" s="115">
        <v>4</v>
      </c>
      <c r="F6" s="115">
        <v>1</v>
      </c>
      <c r="G6" s="115">
        <v>2</v>
      </c>
      <c r="H6" s="115">
        <v>3</v>
      </c>
      <c r="I6" s="115">
        <v>4</v>
      </c>
      <c r="J6" s="115">
        <v>1</v>
      </c>
      <c r="K6" s="115">
        <v>2</v>
      </c>
      <c r="L6" s="115">
        <v>3</v>
      </c>
      <c r="M6" s="115">
        <v>4</v>
      </c>
      <c r="N6" s="115">
        <v>1</v>
      </c>
      <c r="O6" s="115">
        <v>2</v>
      </c>
      <c r="P6" s="115">
        <v>3</v>
      </c>
      <c r="Q6" s="115">
        <v>4</v>
      </c>
      <c r="R6" s="115">
        <v>1</v>
      </c>
      <c r="S6" s="115">
        <v>2</v>
      </c>
      <c r="T6" s="115">
        <v>3</v>
      </c>
      <c r="U6" s="115">
        <v>4</v>
      </c>
      <c r="V6" s="115">
        <v>1</v>
      </c>
      <c r="W6" s="115">
        <v>2</v>
      </c>
      <c r="X6" s="115">
        <v>3</v>
      </c>
      <c r="Y6" s="115">
        <v>4</v>
      </c>
      <c r="Z6" s="115">
        <v>1</v>
      </c>
      <c r="AA6" s="115">
        <v>2</v>
      </c>
      <c r="AB6" s="115">
        <v>3</v>
      </c>
      <c r="AC6" s="115">
        <v>4</v>
      </c>
      <c r="AD6" s="115">
        <v>1</v>
      </c>
      <c r="AE6" s="115">
        <v>2</v>
      </c>
      <c r="AF6" s="115">
        <v>3</v>
      </c>
      <c r="AG6" s="115">
        <v>4</v>
      </c>
      <c r="AH6" s="115">
        <v>1</v>
      </c>
      <c r="AI6" s="115">
        <v>2</v>
      </c>
      <c r="AJ6" s="115">
        <v>3</v>
      </c>
      <c r="AK6" s="115">
        <v>4</v>
      </c>
      <c r="AL6" s="115">
        <v>1</v>
      </c>
      <c r="AM6" s="115">
        <v>2</v>
      </c>
      <c r="AN6" s="115">
        <v>3</v>
      </c>
      <c r="AO6" s="115">
        <v>4</v>
      </c>
      <c r="AP6" s="115">
        <v>1</v>
      </c>
      <c r="AQ6" s="115">
        <v>2</v>
      </c>
      <c r="AR6" s="115">
        <v>3</v>
      </c>
      <c r="AS6" s="115">
        <v>4</v>
      </c>
      <c r="AT6" s="115">
        <v>1</v>
      </c>
      <c r="AU6" s="115">
        <v>2</v>
      </c>
      <c r="AV6" s="115">
        <v>3</v>
      </c>
      <c r="AW6" s="115">
        <v>4</v>
      </c>
      <c r="AX6" s="116"/>
    </row>
    <row r="7" spans="1:50" x14ac:dyDescent="0.25">
      <c r="A7" s="143" t="s">
        <v>334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19"/>
    </row>
    <row r="8" spans="1:50" ht="26.25" x14ac:dyDescent="0.25">
      <c r="A8" s="145" t="s">
        <v>306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6"/>
      <c r="AC8" s="146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6"/>
      <c r="AW8" s="146"/>
      <c r="AX8" s="119"/>
    </row>
    <row r="9" spans="1:50" ht="26.25" x14ac:dyDescent="0.25">
      <c r="A9" s="145" t="s">
        <v>307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6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6"/>
      <c r="AX9" s="119"/>
    </row>
    <row r="10" spans="1:50" ht="26.25" x14ac:dyDescent="0.25">
      <c r="A10" s="145" t="s">
        <v>335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19" t="s">
        <v>308</v>
      </c>
    </row>
    <row r="11" spans="1:50" x14ac:dyDescent="0.25">
      <c r="A11" s="148" t="s">
        <v>336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5"/>
    </row>
    <row r="12" spans="1:50" ht="26.25" x14ac:dyDescent="0.25">
      <c r="A12" s="145" t="s">
        <v>309</v>
      </c>
      <c r="B12" s="128"/>
      <c r="C12" s="128"/>
      <c r="D12" s="128"/>
      <c r="E12" s="149"/>
      <c r="F12" s="128"/>
      <c r="G12" s="128"/>
      <c r="H12" s="128"/>
      <c r="I12" s="149"/>
      <c r="J12" s="128"/>
      <c r="K12" s="128"/>
      <c r="L12" s="128"/>
      <c r="M12" s="149"/>
      <c r="N12" s="128"/>
      <c r="O12" s="128"/>
      <c r="P12" s="128"/>
      <c r="Q12" s="149"/>
      <c r="R12" s="128"/>
      <c r="S12" s="128"/>
      <c r="T12" s="128"/>
      <c r="U12" s="149"/>
      <c r="V12" s="128"/>
      <c r="W12" s="128"/>
      <c r="X12" s="128"/>
      <c r="Y12" s="149"/>
      <c r="Z12" s="128"/>
      <c r="AA12" s="128"/>
      <c r="AB12" s="128"/>
      <c r="AC12" s="149"/>
      <c r="AD12" s="128"/>
      <c r="AE12" s="128"/>
      <c r="AF12" s="128"/>
      <c r="AG12" s="149"/>
      <c r="AH12" s="128"/>
      <c r="AI12" s="128"/>
      <c r="AJ12" s="128"/>
      <c r="AK12" s="149"/>
      <c r="AL12" s="128"/>
      <c r="AM12" s="128"/>
      <c r="AN12" s="128"/>
      <c r="AO12" s="149"/>
      <c r="AP12" s="128"/>
      <c r="AQ12" s="128"/>
      <c r="AR12" s="128"/>
      <c r="AS12" s="149"/>
      <c r="AT12" s="128"/>
      <c r="AU12" s="128"/>
      <c r="AV12" s="128"/>
      <c r="AW12" s="149"/>
      <c r="AX12" s="125"/>
    </row>
    <row r="13" spans="1:50" ht="26.25" x14ac:dyDescent="0.25">
      <c r="A13" s="145" t="s">
        <v>310</v>
      </c>
      <c r="B13" s="128"/>
      <c r="C13" s="128"/>
      <c r="D13" s="128"/>
      <c r="E13" s="149"/>
      <c r="F13" s="128"/>
      <c r="G13" s="128"/>
      <c r="H13" s="128"/>
      <c r="I13" s="149"/>
      <c r="J13" s="128"/>
      <c r="K13" s="128"/>
      <c r="L13" s="128"/>
      <c r="M13" s="149"/>
      <c r="N13" s="128"/>
      <c r="O13" s="128"/>
      <c r="P13" s="128"/>
      <c r="Q13" s="149"/>
      <c r="R13" s="128"/>
      <c r="S13" s="128"/>
      <c r="T13" s="128"/>
      <c r="U13" s="149"/>
      <c r="V13" s="128"/>
      <c r="W13" s="128"/>
      <c r="X13" s="128"/>
      <c r="Y13" s="149"/>
      <c r="Z13" s="128"/>
      <c r="AA13" s="128"/>
      <c r="AB13" s="128"/>
      <c r="AC13" s="149"/>
      <c r="AD13" s="128"/>
      <c r="AE13" s="128"/>
      <c r="AF13" s="128"/>
      <c r="AG13" s="149"/>
      <c r="AH13" s="128"/>
      <c r="AI13" s="128"/>
      <c r="AJ13" s="128"/>
      <c r="AK13" s="149"/>
      <c r="AL13" s="128"/>
      <c r="AM13" s="128"/>
      <c r="AN13" s="128"/>
      <c r="AO13" s="149"/>
      <c r="AP13" s="128"/>
      <c r="AQ13" s="128"/>
      <c r="AR13" s="128"/>
      <c r="AS13" s="149"/>
      <c r="AT13" s="128"/>
      <c r="AU13" s="128"/>
      <c r="AV13" s="128"/>
      <c r="AW13" s="149"/>
      <c r="AX13" s="125"/>
    </row>
    <row r="14" spans="1:50" x14ac:dyDescent="0.25">
      <c r="A14" s="147" t="s">
        <v>311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25"/>
    </row>
    <row r="15" spans="1:50" x14ac:dyDescent="0.25">
      <c r="A15" s="148" t="s">
        <v>313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5"/>
    </row>
    <row r="16" spans="1:50" x14ac:dyDescent="0.25">
      <c r="A16" s="126" t="s">
        <v>314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25"/>
    </row>
    <row r="17" spans="1:50" x14ac:dyDescent="0.25">
      <c r="A17" s="126" t="s">
        <v>315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25"/>
    </row>
    <row r="18" spans="1:50" x14ac:dyDescent="0.25">
      <c r="A18" s="126" t="s">
        <v>316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25"/>
    </row>
    <row r="19" spans="1:50" x14ac:dyDescent="0.25">
      <c r="A19" s="148" t="s">
        <v>317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5"/>
    </row>
    <row r="20" spans="1:50" x14ac:dyDescent="0.25">
      <c r="A20" s="126" t="s">
        <v>337</v>
      </c>
      <c r="B20" s="128"/>
      <c r="C20" s="128"/>
      <c r="D20" s="128"/>
      <c r="E20" s="128"/>
      <c r="F20" s="151"/>
      <c r="G20" s="151"/>
      <c r="H20" s="151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51"/>
      <c r="AE20" s="151"/>
      <c r="AF20" s="151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5"/>
    </row>
    <row r="21" spans="1:50" x14ac:dyDescent="0.25">
      <c r="A21" s="126" t="s">
        <v>318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25"/>
    </row>
    <row r="22" spans="1:50" x14ac:dyDescent="0.25">
      <c r="A22" s="126" t="s">
        <v>319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5"/>
    </row>
    <row r="23" spans="1:50" x14ac:dyDescent="0.25">
      <c r="A23" s="126" t="s">
        <v>320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25"/>
    </row>
    <row r="24" spans="1:50" x14ac:dyDescent="0.25">
      <c r="A24" s="148" t="s">
        <v>321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5"/>
    </row>
    <row r="25" spans="1:50" x14ac:dyDescent="0.25">
      <c r="A25" s="152" t="s">
        <v>342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53"/>
      <c r="O25" s="153"/>
      <c r="P25" s="153"/>
      <c r="Q25" s="154"/>
      <c r="R25" s="153"/>
      <c r="S25" s="153"/>
      <c r="T25" s="153"/>
      <c r="U25" s="154"/>
      <c r="V25" s="153"/>
      <c r="W25" s="153"/>
      <c r="X25" s="153"/>
      <c r="Y25" s="154"/>
      <c r="Z25" s="153"/>
      <c r="AA25" s="153"/>
      <c r="AB25" s="153"/>
      <c r="AC25" s="154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4"/>
      <c r="AP25" s="153"/>
      <c r="AQ25" s="153"/>
      <c r="AR25" s="153"/>
      <c r="AS25" s="153"/>
      <c r="AT25" s="153"/>
      <c r="AU25" s="153"/>
      <c r="AV25" s="153"/>
      <c r="AW25" s="153"/>
      <c r="AX25" s="155"/>
    </row>
    <row r="26" spans="1:50" x14ac:dyDescent="0.25">
      <c r="A26" s="152" t="s">
        <v>322</v>
      </c>
      <c r="B26" s="154"/>
      <c r="C26" s="154"/>
      <c r="D26" s="154"/>
      <c r="E26" s="154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5"/>
    </row>
    <row r="27" spans="1:50" ht="26.25" x14ac:dyDescent="0.25">
      <c r="A27" s="157" t="s">
        <v>323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5"/>
    </row>
    <row r="28" spans="1:50" x14ac:dyDescent="0.25">
      <c r="A28" s="152" t="s">
        <v>324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5"/>
    </row>
    <row r="29" spans="1:50" x14ac:dyDescent="0.25">
      <c r="A29" s="158" t="s">
        <v>325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5"/>
    </row>
    <row r="30" spans="1:50" x14ac:dyDescent="0.25">
      <c r="A30" s="159" t="s">
        <v>326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5"/>
    </row>
    <row r="31" spans="1:50" x14ac:dyDescent="0.25">
      <c r="A31" s="159" t="s">
        <v>327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5"/>
    </row>
    <row r="32" spans="1:50" x14ac:dyDescent="0.25">
      <c r="A32" s="159" t="s">
        <v>328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5"/>
    </row>
    <row r="33" spans="1:50" ht="15.75" thickBot="1" x14ac:dyDescent="0.3">
      <c r="A33" s="159" t="s">
        <v>329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1"/>
      <c r="N33" s="161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2"/>
    </row>
    <row r="34" spans="1:50" x14ac:dyDescent="0.25">
      <c r="A34" s="159" t="s">
        <v>330</v>
      </c>
      <c r="B34" s="153"/>
      <c r="C34" s="153"/>
      <c r="D34" s="153"/>
      <c r="E34" s="153"/>
      <c r="F34" s="153"/>
      <c r="G34" s="153"/>
      <c r="H34" s="153"/>
      <c r="I34" s="153"/>
      <c r="J34" s="164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</row>
    <row r="35" spans="1:50" x14ac:dyDescent="0.25">
      <c r="A35" s="159" t="s">
        <v>331</v>
      </c>
      <c r="B35" s="153"/>
      <c r="C35" s="153"/>
      <c r="D35" s="153"/>
      <c r="E35" s="153"/>
      <c r="F35" s="153"/>
      <c r="G35" s="153"/>
      <c r="H35" s="153"/>
      <c r="I35" s="153"/>
      <c r="J35" s="164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64"/>
      <c r="AM35" s="164"/>
      <c r="AN35" s="164"/>
      <c r="AO35" s="164"/>
      <c r="AP35" s="164"/>
      <c r="AQ35" s="153"/>
      <c r="AR35" s="153"/>
      <c r="AS35" s="153"/>
      <c r="AT35" s="153"/>
      <c r="AU35" s="153"/>
      <c r="AV35" s="153"/>
      <c r="AW35" s="153"/>
      <c r="AX35" s="153"/>
    </row>
    <row r="36" spans="1:50" x14ac:dyDescent="0.25">
      <c r="A36" s="159" t="s">
        <v>332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33"/>
      <c r="AM36" s="133"/>
      <c r="AN36" s="133"/>
      <c r="AO36" s="133"/>
      <c r="AP36" s="133"/>
      <c r="AQ36" s="128"/>
      <c r="AR36" s="128"/>
      <c r="AS36" s="128"/>
      <c r="AT36" s="128"/>
      <c r="AU36" s="128"/>
      <c r="AV36" s="128"/>
      <c r="AW36" s="128"/>
      <c r="AX36" s="128"/>
    </row>
    <row r="37" spans="1:50" x14ac:dyDescent="0.25">
      <c r="A37" s="159" t="s">
        <v>333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33"/>
      <c r="AM37" s="133"/>
      <c r="AN37" s="133"/>
      <c r="AO37" s="133"/>
      <c r="AP37" s="133"/>
      <c r="AQ37" s="128"/>
      <c r="AR37" s="128"/>
      <c r="AS37" s="128"/>
      <c r="AT37" s="128"/>
      <c r="AU37" s="128"/>
      <c r="AV37" s="128"/>
      <c r="AW37" s="128"/>
      <c r="AX37" s="128"/>
    </row>
    <row r="38" spans="1:50" x14ac:dyDescent="0.25">
      <c r="A38" s="150" t="s">
        <v>312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33"/>
      <c r="AM38" s="133"/>
      <c r="AN38" s="133"/>
      <c r="AO38" s="133"/>
      <c r="AP38" s="133"/>
      <c r="AQ38" s="128"/>
      <c r="AR38" s="128"/>
      <c r="AS38" s="128"/>
      <c r="AT38" s="128"/>
      <c r="AU38" s="128"/>
      <c r="AV38" s="128"/>
      <c r="AW38" s="128"/>
      <c r="AX38" s="125"/>
    </row>
    <row r="39" spans="1:50" x14ac:dyDescent="0.25">
      <c r="A39" s="126" t="s">
        <v>338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33"/>
      <c r="AM39" s="133"/>
      <c r="AN39" s="133"/>
      <c r="AO39" s="133"/>
      <c r="AP39" s="133"/>
      <c r="AQ39" s="128"/>
      <c r="AR39" s="128"/>
      <c r="AS39" s="128"/>
      <c r="AT39" s="128"/>
      <c r="AU39" s="128"/>
      <c r="AV39" s="128"/>
      <c r="AW39" s="128"/>
      <c r="AX39" s="125"/>
    </row>
  </sheetData>
  <mergeCells count="15">
    <mergeCell ref="AH5:AK5"/>
    <mergeCell ref="AL5:AO5"/>
    <mergeCell ref="AP5:AS5"/>
    <mergeCell ref="AT5:AW5"/>
    <mergeCell ref="A2:AW2"/>
    <mergeCell ref="A3:AW3"/>
    <mergeCell ref="B5:E5"/>
    <mergeCell ref="F5:I5"/>
    <mergeCell ref="J5:M5"/>
    <mergeCell ref="N5:Q5"/>
    <mergeCell ref="R5:U5"/>
    <mergeCell ref="V5:Y5"/>
    <mergeCell ref="Z5:AC5"/>
    <mergeCell ref="AD5:AG5"/>
    <mergeCell ref="A5:A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24"/>
  <sheetViews>
    <sheetView topLeftCell="A5" zoomScale="85" zoomScaleNormal="85" workbookViewId="0">
      <selection activeCell="M11" sqref="M11"/>
    </sheetView>
  </sheetViews>
  <sheetFormatPr baseColWidth="10" defaultRowHeight="15" x14ac:dyDescent="0.25"/>
  <cols>
    <col min="1" max="1" width="55" bestFit="1" customWidth="1"/>
    <col min="2" max="49" width="3" bestFit="1" customWidth="1"/>
    <col min="50" max="50" width="19.5703125" bestFit="1" customWidth="1"/>
  </cols>
  <sheetData>
    <row r="1" spans="1:50" ht="15.75" thickBot="1" x14ac:dyDescent="0.3"/>
    <row r="2" spans="1:50" ht="18.75" customHeight="1" x14ac:dyDescent="0.3">
      <c r="A2" s="428" t="s">
        <v>266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109"/>
    </row>
    <row r="3" spans="1:50" ht="55.5" customHeight="1" thickBot="1" x14ac:dyDescent="0.3">
      <c r="A3" s="435" t="s">
        <v>339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110"/>
    </row>
    <row r="4" spans="1:50" ht="15.75" hidden="1" thickBot="1" x14ac:dyDescent="0.3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3"/>
    </row>
    <row r="5" spans="1:50" x14ac:dyDescent="0.25">
      <c r="A5" s="437" t="s">
        <v>60</v>
      </c>
      <c r="B5" s="434" t="s">
        <v>4</v>
      </c>
      <c r="C5" s="434"/>
      <c r="D5" s="434"/>
      <c r="E5" s="434"/>
      <c r="F5" s="434" t="s">
        <v>5</v>
      </c>
      <c r="G5" s="434"/>
      <c r="H5" s="434"/>
      <c r="I5" s="434"/>
      <c r="J5" s="434" t="s">
        <v>6</v>
      </c>
      <c r="K5" s="434"/>
      <c r="L5" s="434"/>
      <c r="M5" s="434"/>
      <c r="N5" s="434" t="s">
        <v>7</v>
      </c>
      <c r="O5" s="434"/>
      <c r="P5" s="434"/>
      <c r="Q5" s="434"/>
      <c r="R5" s="434" t="s">
        <v>8</v>
      </c>
      <c r="S5" s="434"/>
      <c r="T5" s="434"/>
      <c r="U5" s="434"/>
      <c r="V5" s="434" t="s">
        <v>9</v>
      </c>
      <c r="W5" s="434"/>
      <c r="X5" s="434"/>
      <c r="Y5" s="434"/>
      <c r="Z5" s="434" t="s">
        <v>10</v>
      </c>
      <c r="AA5" s="434"/>
      <c r="AB5" s="434"/>
      <c r="AC5" s="434"/>
      <c r="AD5" s="434" t="s">
        <v>11</v>
      </c>
      <c r="AE5" s="434"/>
      <c r="AF5" s="434"/>
      <c r="AG5" s="434"/>
      <c r="AH5" s="434" t="s">
        <v>269</v>
      </c>
      <c r="AI5" s="434"/>
      <c r="AJ5" s="434"/>
      <c r="AK5" s="434"/>
      <c r="AL5" s="434" t="s">
        <v>270</v>
      </c>
      <c r="AM5" s="434"/>
      <c r="AN5" s="434"/>
      <c r="AO5" s="434"/>
      <c r="AP5" s="434" t="s">
        <v>271</v>
      </c>
      <c r="AQ5" s="434"/>
      <c r="AR5" s="434"/>
      <c r="AS5" s="434"/>
      <c r="AT5" s="434" t="s">
        <v>272</v>
      </c>
      <c r="AU5" s="434"/>
      <c r="AV5" s="434"/>
      <c r="AW5" s="434"/>
      <c r="AX5" s="114" t="s">
        <v>273</v>
      </c>
    </row>
    <row r="6" spans="1:50" ht="15.75" thickBot="1" x14ac:dyDescent="0.3">
      <c r="A6" s="440"/>
      <c r="B6" s="115">
        <v>1</v>
      </c>
      <c r="C6" s="115">
        <v>2</v>
      </c>
      <c r="D6" s="115">
        <v>3</v>
      </c>
      <c r="E6" s="115">
        <v>4</v>
      </c>
      <c r="F6" s="115">
        <v>1</v>
      </c>
      <c r="G6" s="115">
        <v>2</v>
      </c>
      <c r="H6" s="115">
        <v>3</v>
      </c>
      <c r="I6" s="115">
        <v>4</v>
      </c>
      <c r="J6" s="115">
        <v>1</v>
      </c>
      <c r="K6" s="115">
        <v>2</v>
      </c>
      <c r="L6" s="115">
        <v>3</v>
      </c>
      <c r="M6" s="115">
        <v>4</v>
      </c>
      <c r="N6" s="115">
        <v>1</v>
      </c>
      <c r="O6" s="115">
        <v>2</v>
      </c>
      <c r="P6" s="115">
        <v>3</v>
      </c>
      <c r="Q6" s="115">
        <v>4</v>
      </c>
      <c r="R6" s="115">
        <v>1</v>
      </c>
      <c r="S6" s="115">
        <v>2</v>
      </c>
      <c r="T6" s="115">
        <v>3</v>
      </c>
      <c r="U6" s="115">
        <v>4</v>
      </c>
      <c r="V6" s="115">
        <v>1</v>
      </c>
      <c r="W6" s="115">
        <v>2</v>
      </c>
      <c r="X6" s="115">
        <v>3</v>
      </c>
      <c r="Y6" s="115">
        <v>4</v>
      </c>
      <c r="Z6" s="115">
        <v>1</v>
      </c>
      <c r="AA6" s="115">
        <v>2</v>
      </c>
      <c r="AB6" s="115">
        <v>3</v>
      </c>
      <c r="AC6" s="115">
        <v>4</v>
      </c>
      <c r="AD6" s="115">
        <v>1</v>
      </c>
      <c r="AE6" s="115">
        <v>2</v>
      </c>
      <c r="AF6" s="115">
        <v>3</v>
      </c>
      <c r="AG6" s="115">
        <v>4</v>
      </c>
      <c r="AH6" s="115">
        <v>1</v>
      </c>
      <c r="AI6" s="115">
        <v>2</v>
      </c>
      <c r="AJ6" s="115">
        <v>3</v>
      </c>
      <c r="AK6" s="115">
        <v>4</v>
      </c>
      <c r="AL6" s="115">
        <v>1</v>
      </c>
      <c r="AM6" s="115">
        <v>2</v>
      </c>
      <c r="AN6" s="115">
        <v>3</v>
      </c>
      <c r="AO6" s="115">
        <v>4</v>
      </c>
      <c r="AP6" s="115">
        <v>1</v>
      </c>
      <c r="AQ6" s="115">
        <v>2</v>
      </c>
      <c r="AR6" s="115">
        <v>3</v>
      </c>
      <c r="AS6" s="115">
        <v>4</v>
      </c>
      <c r="AT6" s="115">
        <v>1</v>
      </c>
      <c r="AU6" s="115">
        <v>2</v>
      </c>
      <c r="AV6" s="115">
        <v>3</v>
      </c>
      <c r="AW6" s="115">
        <v>4</v>
      </c>
      <c r="AX6" s="116"/>
    </row>
    <row r="7" spans="1:50" x14ac:dyDescent="0.25">
      <c r="A7" s="174" t="s">
        <v>341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5"/>
    </row>
    <row r="8" spans="1:50" x14ac:dyDescent="0.25">
      <c r="A8" s="174" t="s">
        <v>343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66"/>
    </row>
    <row r="9" spans="1:50" x14ac:dyDescent="0.25">
      <c r="A9" s="174" t="s">
        <v>344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69"/>
      <c r="O9" s="169"/>
      <c r="P9" s="169"/>
      <c r="Q9" s="169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66"/>
    </row>
    <row r="10" spans="1:50" x14ac:dyDescent="0.25">
      <c r="A10" s="174" t="s">
        <v>345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69"/>
      <c r="W10" s="169"/>
      <c r="X10" s="169"/>
      <c r="Y10" s="169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66"/>
    </row>
    <row r="11" spans="1:50" x14ac:dyDescent="0.25">
      <c r="A11" s="174" t="s">
        <v>355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69"/>
      <c r="S11" s="169"/>
      <c r="T11" s="169"/>
      <c r="U11" s="169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66"/>
    </row>
    <row r="12" spans="1:50" x14ac:dyDescent="0.25">
      <c r="A12" s="174" t="s">
        <v>346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69"/>
      <c r="AE12" s="169"/>
      <c r="AF12" s="169"/>
      <c r="AG12" s="169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66"/>
    </row>
    <row r="13" spans="1:50" ht="28.5" x14ac:dyDescent="0.25">
      <c r="A13" s="174" t="s">
        <v>347</v>
      </c>
      <c r="B13" s="133"/>
      <c r="C13" s="133"/>
      <c r="D13" s="133"/>
      <c r="E13" s="133"/>
      <c r="F13" s="133"/>
      <c r="G13" s="133"/>
      <c r="H13" s="133"/>
      <c r="I13" s="133"/>
      <c r="J13" s="169"/>
      <c r="K13" s="169"/>
      <c r="L13" s="169"/>
      <c r="M13" s="169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66"/>
    </row>
    <row r="14" spans="1:50" ht="28.5" x14ac:dyDescent="0.25">
      <c r="A14" s="174" t="s">
        <v>348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69"/>
      <c r="AA14" s="169"/>
      <c r="AB14" s="169"/>
      <c r="AC14" s="169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66"/>
    </row>
    <row r="15" spans="1:50" x14ac:dyDescent="0.25">
      <c r="A15" s="174" t="s">
        <v>349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69"/>
      <c r="AI15" s="169"/>
      <c r="AJ15" s="169"/>
      <c r="AK15" s="169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66"/>
    </row>
    <row r="16" spans="1:50" x14ac:dyDescent="0.25">
      <c r="A16" s="174" t="s">
        <v>350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66"/>
    </row>
    <row r="17" spans="1:50" ht="28.5" x14ac:dyDescent="0.25">
      <c r="A17" s="174" t="s">
        <v>351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69"/>
      <c r="AA17" s="169"/>
      <c r="AB17" s="169"/>
      <c r="AC17" s="169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66"/>
    </row>
    <row r="18" spans="1:50" x14ac:dyDescent="0.25">
      <c r="A18" s="174" t="s">
        <v>352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69"/>
      <c r="W18" s="169"/>
      <c r="X18" s="169"/>
      <c r="Y18" s="169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66"/>
    </row>
    <row r="19" spans="1:50" x14ac:dyDescent="0.25">
      <c r="A19" s="174" t="s">
        <v>353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69"/>
      <c r="W19" s="169"/>
      <c r="X19" s="169"/>
      <c r="Y19" s="169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66"/>
    </row>
    <row r="20" spans="1:50" ht="28.5" x14ac:dyDescent="0.25">
      <c r="A20" s="174" t="s">
        <v>354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6"/>
    </row>
    <row r="21" spans="1:50" x14ac:dyDescent="0.25">
      <c r="A21" s="174" t="s">
        <v>356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70"/>
      <c r="AM21" s="170"/>
      <c r="AN21" s="170"/>
      <c r="AO21" s="170"/>
      <c r="AP21" s="164"/>
      <c r="AQ21" s="164"/>
      <c r="AR21" s="164"/>
      <c r="AS21" s="164"/>
      <c r="AT21" s="164"/>
      <c r="AU21" s="164"/>
      <c r="AV21" s="164"/>
      <c r="AW21" s="164"/>
      <c r="AX21" s="167"/>
    </row>
    <row r="22" spans="1:50" x14ac:dyDescent="0.25">
      <c r="A22" s="174" t="s">
        <v>357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7"/>
    </row>
    <row r="23" spans="1:50" ht="15.75" thickBot="1" x14ac:dyDescent="0.3">
      <c r="A23" s="173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2"/>
    </row>
    <row r="24" spans="1:50" ht="15.75" thickTop="1" x14ac:dyDescent="0.25"/>
  </sheetData>
  <mergeCells count="15">
    <mergeCell ref="A2:AW2"/>
    <mergeCell ref="A3:AW3"/>
    <mergeCell ref="B5:E5"/>
    <mergeCell ref="F5:I5"/>
    <mergeCell ref="J5:M5"/>
    <mergeCell ref="N5:Q5"/>
    <mergeCell ref="R5:U5"/>
    <mergeCell ref="V5:Y5"/>
    <mergeCell ref="Z5:AC5"/>
    <mergeCell ref="AD5:AG5"/>
    <mergeCell ref="AH5:AK5"/>
    <mergeCell ref="AL5:AO5"/>
    <mergeCell ref="AP5:AS5"/>
    <mergeCell ref="AT5:AW5"/>
    <mergeCell ref="A5:A6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58A2-F49F-4101-B0E9-3337D94CC18A}">
  <dimension ref="A1:G992"/>
  <sheetViews>
    <sheetView tabSelected="1" workbookViewId="0">
      <selection activeCell="C6" sqref="C6"/>
    </sheetView>
  </sheetViews>
  <sheetFormatPr baseColWidth="10" defaultColWidth="14.42578125" defaultRowHeight="15" customHeight="1" x14ac:dyDescent="0.2"/>
  <cols>
    <col min="1" max="1" width="25.28515625" style="445" customWidth="1"/>
    <col min="2" max="2" width="4.28515625" style="445" customWidth="1"/>
    <col min="3" max="3" width="78.42578125" style="445" customWidth="1"/>
    <col min="4" max="4" width="45.28515625" style="445" customWidth="1"/>
    <col min="5" max="5" width="25" style="445" customWidth="1"/>
    <col min="6" max="6" width="17.5703125" style="445" customWidth="1"/>
    <col min="7" max="7" width="59.42578125" style="445" hidden="1" customWidth="1"/>
    <col min="8" max="27" width="10.7109375" style="445" customWidth="1"/>
    <col min="28" max="16384" width="14.42578125" style="445"/>
  </cols>
  <sheetData>
    <row r="1" spans="1:7" ht="58.5" customHeight="1" thickBot="1" x14ac:dyDescent="0.3">
      <c r="A1" s="441" t="s">
        <v>360</v>
      </c>
      <c r="B1" s="442"/>
      <c r="C1" s="442"/>
      <c r="D1" s="442"/>
      <c r="E1" s="442"/>
      <c r="F1" s="443"/>
      <c r="G1" s="444"/>
    </row>
    <row r="2" spans="1:7" ht="15.75" thickBot="1" x14ac:dyDescent="0.3">
      <c r="A2" s="446" t="s">
        <v>361</v>
      </c>
      <c r="B2" s="447"/>
      <c r="C2" s="447"/>
      <c r="D2" s="447"/>
      <c r="E2" s="447"/>
      <c r="F2" s="448"/>
      <c r="G2" s="449"/>
    </row>
    <row r="3" spans="1:7" ht="30.75" thickBot="1" x14ac:dyDescent="0.25">
      <c r="A3" s="450" t="s">
        <v>362</v>
      </c>
      <c r="B3" s="451" t="s">
        <v>363</v>
      </c>
      <c r="C3" s="452"/>
      <c r="D3" s="453" t="s">
        <v>364</v>
      </c>
      <c r="E3" s="453" t="s">
        <v>365</v>
      </c>
      <c r="F3" s="454" t="s">
        <v>366</v>
      </c>
      <c r="G3" s="455" t="s">
        <v>367</v>
      </c>
    </row>
    <row r="4" spans="1:7" ht="35.25" customHeight="1" x14ac:dyDescent="0.25">
      <c r="A4" s="456" t="s">
        <v>368</v>
      </c>
      <c r="B4" s="457" t="s">
        <v>369</v>
      </c>
      <c r="C4" s="458" t="s">
        <v>370</v>
      </c>
      <c r="D4" s="459" t="s">
        <v>371</v>
      </c>
      <c r="E4" s="460" t="s">
        <v>372</v>
      </c>
      <c r="F4" s="461">
        <v>44561</v>
      </c>
      <c r="G4" s="462"/>
    </row>
    <row r="5" spans="1:7" ht="92.25" customHeight="1" x14ac:dyDescent="0.25">
      <c r="A5" s="463"/>
      <c r="B5" s="464" t="s">
        <v>373</v>
      </c>
      <c r="C5" s="465" t="s">
        <v>374</v>
      </c>
      <c r="D5" s="459" t="s">
        <v>375</v>
      </c>
      <c r="E5" s="460" t="s">
        <v>372</v>
      </c>
      <c r="F5" s="461">
        <v>44561</v>
      </c>
      <c r="G5" s="462"/>
    </row>
    <row r="6" spans="1:7" ht="15" customHeight="1" thickBot="1" x14ac:dyDescent="0.25"/>
    <row r="7" spans="1:7" ht="15" customHeight="1" thickBot="1" x14ac:dyDescent="0.25">
      <c r="A7" s="466" t="s">
        <v>376</v>
      </c>
      <c r="B7" s="467"/>
      <c r="C7" s="467"/>
      <c r="D7" s="467"/>
      <c r="E7" s="467"/>
      <c r="F7" s="468"/>
    </row>
    <row r="8" spans="1:7" ht="15" customHeight="1" x14ac:dyDescent="0.2">
      <c r="A8" s="469" t="s">
        <v>362</v>
      </c>
      <c r="B8" s="470" t="s">
        <v>363</v>
      </c>
      <c r="C8" s="470"/>
      <c r="D8" s="471" t="s">
        <v>364</v>
      </c>
      <c r="E8" s="472" t="s">
        <v>365</v>
      </c>
      <c r="F8" s="473" t="s">
        <v>366</v>
      </c>
    </row>
    <row r="9" spans="1:7" ht="42.75" x14ac:dyDescent="0.2">
      <c r="A9" s="474" t="s">
        <v>377</v>
      </c>
      <c r="B9" s="475" t="s">
        <v>378</v>
      </c>
      <c r="C9" s="476" t="s">
        <v>379</v>
      </c>
      <c r="D9" s="477" t="s">
        <v>380</v>
      </c>
      <c r="E9" s="478" t="s">
        <v>381</v>
      </c>
      <c r="F9" s="479">
        <v>44255</v>
      </c>
    </row>
    <row r="10" spans="1:7" ht="29.25" thickBot="1" x14ac:dyDescent="0.25">
      <c r="A10" s="474"/>
      <c r="B10" s="475" t="s">
        <v>382</v>
      </c>
      <c r="C10" s="480" t="s">
        <v>383</v>
      </c>
      <c r="D10" s="481" t="s">
        <v>384</v>
      </c>
      <c r="E10" s="478" t="s">
        <v>372</v>
      </c>
      <c r="F10" s="479">
        <v>44255</v>
      </c>
    </row>
    <row r="11" spans="1:7" ht="29.25" thickBot="1" x14ac:dyDescent="0.25">
      <c r="A11" s="482"/>
      <c r="B11" s="483" t="s">
        <v>385</v>
      </c>
      <c r="C11" s="480" t="s">
        <v>386</v>
      </c>
      <c r="D11" s="481" t="s">
        <v>387</v>
      </c>
      <c r="E11" s="478" t="s">
        <v>372</v>
      </c>
      <c r="F11" s="479">
        <v>44561</v>
      </c>
    </row>
    <row r="12" spans="1:7" ht="86.25" thickBot="1" x14ac:dyDescent="0.25">
      <c r="A12" s="474" t="s">
        <v>388</v>
      </c>
      <c r="B12" s="484" t="s">
        <v>389</v>
      </c>
      <c r="C12" s="485" t="s">
        <v>390</v>
      </c>
      <c r="D12" s="481" t="s">
        <v>391</v>
      </c>
      <c r="E12" s="478" t="s">
        <v>372</v>
      </c>
      <c r="F12" s="479">
        <v>44255</v>
      </c>
    </row>
    <row r="13" spans="1:7" ht="29.25" thickBot="1" x14ac:dyDescent="0.25">
      <c r="A13" s="474"/>
      <c r="B13" s="475" t="s">
        <v>392</v>
      </c>
      <c r="C13" s="480" t="s">
        <v>393</v>
      </c>
      <c r="D13" s="481" t="s">
        <v>394</v>
      </c>
      <c r="E13" s="486" t="s">
        <v>372</v>
      </c>
      <c r="F13" s="479">
        <v>44561</v>
      </c>
    </row>
    <row r="14" spans="1:7" ht="57.75" thickBot="1" x14ac:dyDescent="0.25">
      <c r="A14" s="482"/>
      <c r="B14" s="483" t="s">
        <v>395</v>
      </c>
      <c r="C14" s="480" t="s">
        <v>396</v>
      </c>
      <c r="D14" s="481" t="s">
        <v>397</v>
      </c>
      <c r="E14" s="486" t="s">
        <v>372</v>
      </c>
      <c r="F14" s="479">
        <v>44561</v>
      </c>
    </row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8">
    <mergeCell ref="B8:C8"/>
    <mergeCell ref="A9:A11"/>
    <mergeCell ref="A12:A14"/>
    <mergeCell ref="A1:F1"/>
    <mergeCell ref="A2:F2"/>
    <mergeCell ref="B3:C3"/>
    <mergeCell ref="A4:A5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SG-SST</vt:lpstr>
      <vt:lpstr>PBSL</vt:lpstr>
      <vt:lpstr>EGTH-PAV-PAV</vt:lpstr>
      <vt:lpstr>PIC</vt:lpstr>
      <vt:lpstr>PAAC</vt:lpstr>
      <vt:lpstr>'SG-SST'!Área_de_impresión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Michaille</dc:creator>
  <cp:lastModifiedBy>Nancy carolina Sanchez calle</cp:lastModifiedBy>
  <cp:lastPrinted>2021-01-19T18:49:10Z</cp:lastPrinted>
  <dcterms:created xsi:type="dcterms:W3CDTF">2018-07-17T16:19:32Z</dcterms:created>
  <dcterms:modified xsi:type="dcterms:W3CDTF">2021-02-04T22:02:41Z</dcterms:modified>
</cp:coreProperties>
</file>